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Foglio1" sheetId="1" r:id="rId1"/>
    <sheet name="cross-section vs timeseries" sheetId="2" r:id="rId2"/>
    <sheet name="gelateria" sheetId="3" r:id="rId3"/>
    <sheet name="Foglio2" sheetId="4" r:id="rId4"/>
  </sheets>
  <calcPr calcId="14562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F8" i="3"/>
  <c r="N2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9" i="3"/>
  <c r="E10" i="3"/>
  <c r="E11" i="3"/>
  <c r="E12" i="3"/>
  <c r="E13" i="3"/>
  <c r="E14" i="3"/>
  <c r="E15" i="3"/>
  <c r="E8" i="3"/>
  <c r="E19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8" i="4"/>
  <c r="P14" i="3" l="1"/>
</calcChain>
</file>

<file path=xl/comments1.xml><?xml version="1.0" encoding="utf-8"?>
<comments xmlns="http://schemas.openxmlformats.org/spreadsheetml/2006/main">
  <authors>
    <author>Csiaf-Novoli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=INT(4000+12*C2+CERCA.VERT(B2;$O$2:$P$13;2;FALSO)+(-140+CASUALE()*280))</t>
        </r>
      </text>
    </comment>
  </commentList>
</comments>
</file>

<file path=xl/comments2.xml><?xml version="1.0" encoding="utf-8"?>
<comments xmlns="http://schemas.openxmlformats.org/spreadsheetml/2006/main">
  <authors>
    <author>Csiaf-Novoli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=INT(4000+12*C2+CERCA.VERT(B2;$O$2:$P$13;2;FALSO)+(-140+CASUALE()*280))</t>
        </r>
      </text>
    </comment>
  </commentList>
</comments>
</file>

<file path=xl/sharedStrings.xml><?xml version="1.0" encoding="utf-8"?>
<sst xmlns="http://schemas.openxmlformats.org/spreadsheetml/2006/main" count="163" uniqueCount="31">
  <si>
    <t>serie storica:</t>
  </si>
  <si>
    <t>1 unità osservata</t>
  </si>
  <si>
    <t>molte volte</t>
  </si>
  <si>
    <t>t</t>
  </si>
  <si>
    <t>Y</t>
  </si>
  <si>
    <t>anni</t>
  </si>
  <si>
    <t>altezza</t>
  </si>
  <si>
    <t>bambino1</t>
  </si>
  <si>
    <t>bambino2</t>
  </si>
  <si>
    <t>bambino3</t>
  </si>
  <si>
    <t>bambino4</t>
  </si>
  <si>
    <t>anni pierino</t>
  </si>
  <si>
    <t>altezza pierino</t>
  </si>
  <si>
    <t>mese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</si>
  <si>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</si>
  <si>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</si>
  <si>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</si>
  <si>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</si>
  <si>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</si>
  <si>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</si>
  <si>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</si>
  <si>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</si>
  <si>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</si>
  <si>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</si>
  <si>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</si>
  <si>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</si>
  <si>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kggelato</t>
  </si>
  <si>
    <t>?</t>
  </si>
  <si>
    <t>mm12c</t>
  </si>
  <si>
    <t>MM12c</t>
  </si>
  <si>
    <t>diff yt - MM12c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</si>
</sst>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Foglio1!$E$2:$E$23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Foglio1!$F$2:$F$23</c:f>
              <c:numCache>
                <c:formatCode>General</c:formatCode>
                <c:ptCount val="22"/>
                <c:pt idx="0">
                  <c:v>1456</c:v>
                </c:pt>
                <c:pt idx="1">
                  <c:v>1477</c:v>
                </c:pt>
                <c:pt idx="2">
                  <c:v>1574</c:v>
                </c:pt>
                <c:pt idx="3">
                  <c:v>1579</c:v>
                </c:pt>
                <c:pt idx="4">
                  <c:v>1665</c:v>
                </c:pt>
                <c:pt idx="5">
                  <c:v>1729</c:v>
                </c:pt>
                <c:pt idx="6">
                  <c:v>1764</c:v>
                </c:pt>
                <c:pt idx="7">
                  <c:v>1745</c:v>
                </c:pt>
                <c:pt idx="8">
                  <c:v>1824</c:v>
                </c:pt>
                <c:pt idx="9">
                  <c:v>1868</c:v>
                </c:pt>
                <c:pt idx="10">
                  <c:v>1899</c:v>
                </c:pt>
                <c:pt idx="11">
                  <c:v>1866</c:v>
                </c:pt>
                <c:pt idx="12">
                  <c:v>1925</c:v>
                </c:pt>
                <c:pt idx="13">
                  <c:v>1902</c:v>
                </c:pt>
                <c:pt idx="14">
                  <c:v>2015</c:v>
                </c:pt>
                <c:pt idx="15">
                  <c:v>2012</c:v>
                </c:pt>
                <c:pt idx="16">
                  <c:v>2109</c:v>
                </c:pt>
                <c:pt idx="17">
                  <c:v>2251</c:v>
                </c:pt>
                <c:pt idx="18">
                  <c:v>2313</c:v>
                </c:pt>
                <c:pt idx="19">
                  <c:v>2301</c:v>
                </c:pt>
                <c:pt idx="20">
                  <c:v>2326</c:v>
                </c:pt>
                <c:pt idx="21">
                  <c:v>2389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26080"/>
        <c:axId val="150326656"/>
      </c:scatterChart>
      <c:valAx>
        <c:axId val="1503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26656"/>
        <c:crosses val="autoZero"/>
        <c:crossBetween val="midCat"/>
      </c:valAx>
      <c:valAx>
        <c:axId val="15032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26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'cross-section vs timeseries'!$C$1</c:f>
              <c:strCache>
                <c:ptCount val="1"/>
                <c:pt idx="0">
                  <c:v>altezza</c:v>
                </c:pt>
              </c:strCache>
            </c:strRef>
          </c:tx>
          <c:spPr>
            <a:ln w="28575">
              <a:noFill/>
            </a:ln>
          </c:spPr>
          <c:xVal>
            <c:numRef>
              <c:f>'cross-section vs timeseries'!$B$2:$B$5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5.5</c:v>
                </c:pt>
                <c:pt idx="2">
                  <c:v>7.2</c:v>
                </c:pt>
                <c:pt idx="3">
                  <c:v>9</c:v>
                </c:pt>
              </c:numCache>
            </c:numRef>
          </c:xVal>
          <c:yVal>
            <c:numRef>
              <c:f>'cross-section vs timeseries'!$C$2:$C$5</c:f>
              <c:numCache>
                <c:formatCode>General</c:formatCode>
                <c:ptCount val="4"/>
                <c:pt idx="0">
                  <c:v>82</c:v>
                </c:pt>
                <c:pt idx="1">
                  <c:v>94</c:v>
                </c:pt>
                <c:pt idx="2">
                  <c:v>108</c:v>
                </c:pt>
                <c:pt idx="3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27232"/>
        <c:axId val="150328384"/>
      </c:scatterChart>
      <c:valAx>
        <c:axId val="1503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28384"/>
        <c:crosses val="autoZero"/>
        <c:crossBetween val="midCat"/>
      </c:valAx>
      <c:valAx>
        <c:axId val="15032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27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'cross-section vs timeseries'!$F$2:$F$5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5.5</c:v>
                </c:pt>
                <c:pt idx="2">
                  <c:v>7.2</c:v>
                </c:pt>
                <c:pt idx="3">
                  <c:v>9</c:v>
                </c:pt>
              </c:numCache>
            </c:numRef>
          </c:xVal>
          <c:yVal>
            <c:numRef>
              <c:f>'cross-section vs timeseries'!$G$2:$G$5</c:f>
              <c:numCache>
                <c:formatCode>General</c:formatCode>
                <c:ptCount val="4"/>
                <c:pt idx="0">
                  <c:v>82</c:v>
                </c:pt>
                <c:pt idx="1">
                  <c:v>94</c:v>
                </c:pt>
                <c:pt idx="2">
                  <c:v>108</c:v>
                </c:pt>
                <c:pt idx="3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30112"/>
        <c:axId val="150330688"/>
      </c:scatterChart>
      <c:valAx>
        <c:axId val="1503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30688"/>
        <c:crosses val="autoZero"/>
        <c:crossBetween val="midCat"/>
      </c:valAx>
      <c:valAx>
        <c:axId val="15033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30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gelateria!$D$1</c:f>
              <c:strCache>
                <c:ptCount val="1"/>
                <c:pt idx="0">
                  <c:v>kggelato</c:v>
                </c:pt>
              </c:strCache>
            </c:strRef>
          </c:tx>
          <c:xVal>
            <c:numRef>
              <c:f>gelateria!$C$2:$C$63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gelateria!$D$2:$D$63</c:f>
              <c:numCache>
                <c:formatCode>General</c:formatCode>
                <c:ptCount val="62"/>
                <c:pt idx="0">
                  <c:v>4107</c:v>
                </c:pt>
                <c:pt idx="1">
                  <c:v>3999</c:v>
                </c:pt>
                <c:pt idx="2">
                  <c:v>4019</c:v>
                </c:pt>
                <c:pt idx="3">
                  <c:v>4182</c:v>
                </c:pt>
                <c:pt idx="4">
                  <c:v>4132</c:v>
                </c:pt>
                <c:pt idx="5">
                  <c:v>4173</c:v>
                </c:pt>
                <c:pt idx="6">
                  <c:v>4118</c:v>
                </c:pt>
                <c:pt idx="7">
                  <c:v>3909</c:v>
                </c:pt>
                <c:pt idx="8">
                  <c:v>3925</c:v>
                </c:pt>
                <c:pt idx="9">
                  <c:v>3958</c:v>
                </c:pt>
                <c:pt idx="10">
                  <c:v>3859</c:v>
                </c:pt>
                <c:pt idx="11">
                  <c:v>3900</c:v>
                </c:pt>
                <c:pt idx="12">
                  <c:v>4075</c:v>
                </c:pt>
                <c:pt idx="13">
                  <c:v>4107</c:v>
                </c:pt>
                <c:pt idx="14">
                  <c:v>4327</c:v>
                </c:pt>
                <c:pt idx="15">
                  <c:v>4169</c:v>
                </c:pt>
                <c:pt idx="16">
                  <c:v>4523</c:v>
                </c:pt>
                <c:pt idx="17">
                  <c:v>4515</c:v>
                </c:pt>
                <c:pt idx="18">
                  <c:v>4344</c:v>
                </c:pt>
                <c:pt idx="19">
                  <c:v>4050</c:v>
                </c:pt>
                <c:pt idx="20">
                  <c:v>4106</c:v>
                </c:pt>
                <c:pt idx="21">
                  <c:v>4223</c:v>
                </c:pt>
                <c:pt idx="22">
                  <c:v>4001</c:v>
                </c:pt>
                <c:pt idx="23">
                  <c:v>4063</c:v>
                </c:pt>
                <c:pt idx="24">
                  <c:v>4334</c:v>
                </c:pt>
                <c:pt idx="25">
                  <c:v>4258</c:v>
                </c:pt>
                <c:pt idx="26">
                  <c:v>4344</c:v>
                </c:pt>
                <c:pt idx="27">
                  <c:v>4285</c:v>
                </c:pt>
                <c:pt idx="28">
                  <c:v>4619</c:v>
                </c:pt>
                <c:pt idx="29">
                  <c:v>4464</c:v>
                </c:pt>
                <c:pt idx="30">
                  <c:v>4471</c:v>
                </c:pt>
                <c:pt idx="31">
                  <c:v>4411</c:v>
                </c:pt>
                <c:pt idx="32">
                  <c:v>4280</c:v>
                </c:pt>
                <c:pt idx="33">
                  <c:v>4337</c:v>
                </c:pt>
                <c:pt idx="34">
                  <c:v>4155</c:v>
                </c:pt>
                <c:pt idx="35">
                  <c:v>4449</c:v>
                </c:pt>
                <c:pt idx="36">
                  <c:v>4273</c:v>
                </c:pt>
                <c:pt idx="37">
                  <c:v>4552</c:v>
                </c:pt>
                <c:pt idx="38">
                  <c:v>4462</c:v>
                </c:pt>
                <c:pt idx="39">
                  <c:v>4481</c:v>
                </c:pt>
                <c:pt idx="40">
                  <c:v>4645</c:v>
                </c:pt>
                <c:pt idx="41">
                  <c:v>4772</c:v>
                </c:pt>
                <c:pt idx="42">
                  <c:v>4514</c:v>
                </c:pt>
                <c:pt idx="43">
                  <c:v>4534</c:v>
                </c:pt>
                <c:pt idx="44">
                  <c:v>4265</c:v>
                </c:pt>
                <c:pt idx="45">
                  <c:v>4468</c:v>
                </c:pt>
                <c:pt idx="46">
                  <c:v>4311</c:v>
                </c:pt>
                <c:pt idx="47">
                  <c:v>4428</c:v>
                </c:pt>
                <c:pt idx="48">
                  <c:v>4667</c:v>
                </c:pt>
                <c:pt idx="49">
                  <c:v>4500</c:v>
                </c:pt>
                <c:pt idx="50">
                  <c:v>4615</c:v>
                </c:pt>
                <c:pt idx="51">
                  <c:v>4588</c:v>
                </c:pt>
                <c:pt idx="52">
                  <c:v>4865</c:v>
                </c:pt>
                <c:pt idx="53">
                  <c:v>4778</c:v>
                </c:pt>
                <c:pt idx="54">
                  <c:v>4787</c:v>
                </c:pt>
                <c:pt idx="55">
                  <c:v>4549</c:v>
                </c:pt>
                <c:pt idx="56">
                  <c:v>4512</c:v>
                </c:pt>
                <c:pt idx="57">
                  <c:v>4449</c:v>
                </c:pt>
                <c:pt idx="58">
                  <c:v>4423</c:v>
                </c:pt>
                <c:pt idx="59">
                  <c:v>4497</c:v>
                </c:pt>
                <c:pt idx="60">
                  <c:v>4574</c:v>
                </c:pt>
                <c:pt idx="61">
                  <c:v>4789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gelateria!$E$1</c:f>
              <c:strCache>
                <c:ptCount val="1"/>
                <c:pt idx="0">
                  <c:v>MM12c</c:v>
                </c:pt>
              </c:strCache>
            </c:strRef>
          </c:tx>
          <c:xVal>
            <c:numRef>
              <c:f>gelateria!$C$2:$C$63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gelateria!$E$2:$E$63</c:f>
              <c:numCache>
                <c:formatCode>General</c:formatCode>
                <c:ptCount val="62"/>
                <c:pt idx="6">
                  <c:v>4022.0833333333335</c:v>
                </c:pt>
                <c:pt idx="7">
                  <c:v>4025.25</c:v>
                </c:pt>
                <c:pt idx="8">
                  <c:v>4042.5833333333335</c:v>
                </c:pt>
                <c:pt idx="9">
                  <c:v>4054.875</c:v>
                </c:pt>
                <c:pt idx="10">
                  <c:v>4070.625</c:v>
                </c:pt>
                <c:pt idx="11">
                  <c:v>4101.166666666667</c:v>
                </c:pt>
                <c:pt idx="12">
                  <c:v>4124.833333333333</c:v>
                </c:pt>
                <c:pt idx="13">
                  <c:v>4140.125</c:v>
                </c:pt>
                <c:pt idx="14">
                  <c:v>4153.541666666667</c:v>
                </c:pt>
                <c:pt idx="15">
                  <c:v>4172.125</c:v>
                </c:pt>
                <c:pt idx="16">
                  <c:v>4189.083333333333</c:v>
                </c:pt>
                <c:pt idx="17">
                  <c:v>4201.791666666667</c:v>
                </c:pt>
                <c:pt idx="18">
                  <c:v>4219.375</c:v>
                </c:pt>
                <c:pt idx="19">
                  <c:v>4236.458333333333</c:v>
                </c:pt>
                <c:pt idx="20">
                  <c:v>4243.458333333333</c:v>
                </c:pt>
                <c:pt idx="21">
                  <c:v>4249</c:v>
                </c:pt>
                <c:pt idx="22">
                  <c:v>4257.833333333333</c:v>
                </c:pt>
                <c:pt idx="23">
                  <c:v>4259.708333333333</c:v>
                </c:pt>
                <c:pt idx="24">
                  <c:v>4262.875</c:v>
                </c:pt>
                <c:pt idx="25">
                  <c:v>4283.208333333333</c:v>
                </c:pt>
                <c:pt idx="26">
                  <c:v>4305.5</c:v>
                </c:pt>
                <c:pt idx="27">
                  <c:v>4317.5</c:v>
                </c:pt>
                <c:pt idx="28">
                  <c:v>4328.666666666667</c:v>
                </c:pt>
                <c:pt idx="29">
                  <c:v>4351.166666666667</c:v>
                </c:pt>
                <c:pt idx="30">
                  <c:v>4364.708333333333</c:v>
                </c:pt>
                <c:pt idx="31">
                  <c:v>4374.416666666667</c:v>
                </c:pt>
                <c:pt idx="32">
                  <c:v>4391.583333333333</c:v>
                </c:pt>
                <c:pt idx="33">
                  <c:v>4404.666666666667</c:v>
                </c:pt>
                <c:pt idx="34">
                  <c:v>4413.916666666667</c:v>
                </c:pt>
                <c:pt idx="35">
                  <c:v>4427.833333333333</c:v>
                </c:pt>
                <c:pt idx="36">
                  <c:v>4442.458333333333</c:v>
                </c:pt>
                <c:pt idx="37">
                  <c:v>4449.375</c:v>
                </c:pt>
                <c:pt idx="38">
                  <c:v>4453.875</c:v>
                </c:pt>
                <c:pt idx="39">
                  <c:v>4458.708333333333</c:v>
                </c:pt>
                <c:pt idx="40">
                  <c:v>4470.666666666667</c:v>
                </c:pt>
                <c:pt idx="41">
                  <c:v>4476.291666666667</c:v>
                </c:pt>
                <c:pt idx="42">
                  <c:v>4491.833333333333</c:v>
                </c:pt>
                <c:pt idx="43">
                  <c:v>4506.083333333333</c:v>
                </c:pt>
                <c:pt idx="44">
                  <c:v>4510.291666666667</c:v>
                </c:pt>
                <c:pt idx="45">
                  <c:v>4521.125</c:v>
                </c:pt>
                <c:pt idx="46">
                  <c:v>4534.75</c:v>
                </c:pt>
                <c:pt idx="47">
                  <c:v>4544.166666666667</c:v>
                </c:pt>
                <c:pt idx="48">
                  <c:v>4555.791666666667</c:v>
                </c:pt>
                <c:pt idx="49">
                  <c:v>4567.791666666667</c:v>
                </c:pt>
                <c:pt idx="50">
                  <c:v>4578.708333333333</c:v>
                </c:pt>
                <c:pt idx="51">
                  <c:v>4588.208333333333</c:v>
                </c:pt>
                <c:pt idx="52">
                  <c:v>4592.083333333333</c:v>
                </c:pt>
                <c:pt idx="53">
                  <c:v>4599.625</c:v>
                </c:pt>
                <c:pt idx="54">
                  <c:v>4598.625</c:v>
                </c:pt>
                <c:pt idx="55">
                  <c:v>4606.791666666667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2624"/>
        <c:axId val="71403200"/>
      </c:scatterChart>
      <c:valAx>
        <c:axId val="714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03200"/>
        <c:crosses val="autoZero"/>
        <c:crossBetween val="midCat"/>
      </c:valAx>
      <c:valAx>
        <c:axId val="71403200"/>
        <c:scaling>
          <c:orientation val="minMax"/>
          <c:min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402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Foglio2!$D$1</c:f>
              <c:strCache>
                <c:ptCount val="1"/>
                <c:pt idx="0">
                  <c:v>kggelato</c:v>
                </c:pt>
              </c:strCache>
            </c:strRef>
          </c:tx>
          <c:xVal>
            <c:numRef>
              <c:f>Foglio2!$C$2:$C$66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Foglio2!$D$2:$D$66</c:f>
              <c:numCache>
                <c:formatCode>General</c:formatCode>
                <c:ptCount val="65"/>
                <c:pt idx="0">
                  <c:v>4002</c:v>
                </c:pt>
                <c:pt idx="1">
                  <c:v>4011</c:v>
                </c:pt>
                <c:pt idx="2">
                  <c:v>4020</c:v>
                </c:pt>
                <c:pt idx="3">
                  <c:v>4045</c:v>
                </c:pt>
                <c:pt idx="4">
                  <c:v>4052</c:v>
                </c:pt>
                <c:pt idx="5">
                  <c:v>4311</c:v>
                </c:pt>
                <c:pt idx="6">
                  <c:v>4074</c:v>
                </c:pt>
                <c:pt idx="7">
                  <c:v>4084</c:v>
                </c:pt>
                <c:pt idx="8">
                  <c:v>4090</c:v>
                </c:pt>
                <c:pt idx="9">
                  <c:v>4115</c:v>
                </c:pt>
                <c:pt idx="10">
                  <c:v>4125</c:v>
                </c:pt>
                <c:pt idx="11">
                  <c:v>3884</c:v>
                </c:pt>
                <c:pt idx="12">
                  <c:v>4144</c:v>
                </c:pt>
                <c:pt idx="13">
                  <c:v>4156</c:v>
                </c:pt>
                <c:pt idx="14">
                  <c:v>4173</c:v>
                </c:pt>
                <c:pt idx="15">
                  <c:v>4171</c:v>
                </c:pt>
                <c:pt idx="16">
                  <c:v>4196</c:v>
                </c:pt>
                <c:pt idx="17">
                  <c:v>4445</c:v>
                </c:pt>
                <c:pt idx="18">
                  <c:v>4218</c:v>
                </c:pt>
                <c:pt idx="19">
                  <c:v>4220</c:v>
                </c:pt>
                <c:pt idx="20">
                  <c:v>4240</c:v>
                </c:pt>
                <c:pt idx="21">
                  <c:v>4261</c:v>
                </c:pt>
                <c:pt idx="22">
                  <c:v>4271</c:v>
                </c:pt>
                <c:pt idx="23">
                  <c:v>4031</c:v>
                </c:pt>
                <c:pt idx="24">
                  <c:v>4285</c:v>
                </c:pt>
                <c:pt idx="25">
                  <c:v>4309</c:v>
                </c:pt>
                <c:pt idx="26">
                  <c:v>4315</c:v>
                </c:pt>
                <c:pt idx="27">
                  <c:v>4332</c:v>
                </c:pt>
                <c:pt idx="28">
                  <c:v>4334</c:v>
                </c:pt>
                <c:pt idx="29">
                  <c:v>4596</c:v>
                </c:pt>
                <c:pt idx="30">
                  <c:v>4360</c:v>
                </c:pt>
                <c:pt idx="31">
                  <c:v>4369</c:v>
                </c:pt>
                <c:pt idx="32">
                  <c:v>4391</c:v>
                </c:pt>
                <c:pt idx="33">
                  <c:v>4405</c:v>
                </c:pt>
                <c:pt idx="34">
                  <c:v>4411</c:v>
                </c:pt>
                <c:pt idx="35">
                  <c:v>4176</c:v>
                </c:pt>
                <c:pt idx="36">
                  <c:v>4438</c:v>
                </c:pt>
                <c:pt idx="37">
                  <c:v>4435</c:v>
                </c:pt>
                <c:pt idx="38">
                  <c:v>4461</c:v>
                </c:pt>
                <c:pt idx="39">
                  <c:v>4462</c:v>
                </c:pt>
                <c:pt idx="40">
                  <c:v>4488</c:v>
                </c:pt>
                <c:pt idx="41">
                  <c:v>4739</c:v>
                </c:pt>
                <c:pt idx="42">
                  <c:v>4494</c:v>
                </c:pt>
                <c:pt idx="43">
                  <c:v>4524</c:v>
                </c:pt>
                <c:pt idx="44">
                  <c:v>4519</c:v>
                </c:pt>
                <c:pt idx="45">
                  <c:v>4539</c:v>
                </c:pt>
                <c:pt idx="46">
                  <c:v>4555</c:v>
                </c:pt>
                <c:pt idx="47">
                  <c:v>4313</c:v>
                </c:pt>
                <c:pt idx="48">
                  <c:v>4573</c:v>
                </c:pt>
                <c:pt idx="49">
                  <c:v>4589</c:v>
                </c:pt>
                <c:pt idx="50">
                  <c:v>4591</c:v>
                </c:pt>
                <c:pt idx="51">
                  <c:v>4606</c:v>
                </c:pt>
                <c:pt idx="52">
                  <c:v>4628</c:v>
                </c:pt>
                <c:pt idx="53">
                  <c:v>4880</c:v>
                </c:pt>
                <c:pt idx="54">
                  <c:v>4649</c:v>
                </c:pt>
                <c:pt idx="55">
                  <c:v>4664</c:v>
                </c:pt>
                <c:pt idx="56">
                  <c:v>4667</c:v>
                </c:pt>
                <c:pt idx="57">
                  <c:v>4688</c:v>
                </c:pt>
                <c:pt idx="58">
                  <c:v>4695</c:v>
                </c:pt>
                <c:pt idx="59">
                  <c:v>4449</c:v>
                </c:pt>
                <c:pt idx="60">
                  <c:v>4717</c:v>
                </c:pt>
                <c:pt idx="61">
                  <c:v>4731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Foglio2!$E$1</c:f>
              <c:strCache>
                <c:ptCount val="1"/>
                <c:pt idx="0">
                  <c:v>mm12c</c:v>
                </c:pt>
              </c:strCache>
            </c:strRef>
          </c:tx>
          <c:dPt>
            <c:idx val="29"/>
            <c:marker>
              <c:spPr>
                <a:solidFill>
                  <a:srgbClr val="FFC000"/>
                </a:solidFill>
              </c:spPr>
            </c:marker>
            <c:bubble3D val="0"/>
          </c:dPt>
          <c:xVal>
            <c:numRef>
              <c:f>Foglio2!$C$2:$C$66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Foglio2!$E$2:$E$66</c:f>
              <c:numCache>
                <c:formatCode>General</c:formatCode>
                <c:ptCount val="65"/>
                <c:pt idx="6">
                  <c:v>4073.6153846153848</c:v>
                </c:pt>
                <c:pt idx="7">
                  <c:v>4085.4615384615386</c:v>
                </c:pt>
                <c:pt idx="8">
                  <c:v>4097.9230769230771</c:v>
                </c:pt>
                <c:pt idx="9">
                  <c:v>4109.5384615384619</c:v>
                </c:pt>
                <c:pt idx="10">
                  <c:v>4121.1538461538457</c:v>
                </c:pt>
                <c:pt idx="11">
                  <c:v>4151.3846153846152</c:v>
                </c:pt>
                <c:pt idx="12">
                  <c:v>4144.2307692307695</c:v>
                </c:pt>
                <c:pt idx="13">
                  <c:v>4155.4615384615381</c:v>
                </c:pt>
                <c:pt idx="14">
                  <c:v>4167.4615384615381</c:v>
                </c:pt>
                <c:pt idx="15">
                  <c:v>4180.6153846153848</c:v>
                </c:pt>
                <c:pt idx="16">
                  <c:v>4192.6153846153848</c:v>
                </c:pt>
                <c:pt idx="17">
                  <c:v>4185.3846153846152</c:v>
                </c:pt>
                <c:pt idx="18">
                  <c:v>4216.2307692307695</c:v>
                </c:pt>
                <c:pt idx="19">
                  <c:v>4228.9230769230771</c:v>
                </c:pt>
                <c:pt idx="20">
                  <c:v>4241.1538461538457</c:v>
                </c:pt>
                <c:pt idx="21">
                  <c:v>4253.3846153846152</c:v>
                </c:pt>
                <c:pt idx="22">
                  <c:v>4265.9230769230771</c:v>
                </c:pt>
                <c:pt idx="23">
                  <c:v>4296.6923076923076</c:v>
                </c:pt>
                <c:pt idx="24">
                  <c:v>4290.1538461538457</c:v>
                </c:pt>
                <c:pt idx="25">
                  <c:v>4301.7692307692305</c:v>
                </c:pt>
                <c:pt idx="26">
                  <c:v>4314.9230769230771</c:v>
                </c:pt>
                <c:pt idx="27">
                  <c:v>4327.6153846153848</c:v>
                </c:pt>
                <c:pt idx="28">
                  <c:v>4339.1538461538457</c:v>
                </c:pt>
                <c:pt idx="29">
                  <c:v>4331.8461538461543</c:v>
                </c:pt>
                <c:pt idx="30">
                  <c:v>4363.1538461538457</c:v>
                </c:pt>
                <c:pt idx="31">
                  <c:v>4374.6923076923076</c:v>
                </c:pt>
                <c:pt idx="32">
                  <c:v>4386.3846153846152</c:v>
                </c:pt>
                <c:pt idx="33">
                  <c:v>4397.6923076923076</c:v>
                </c:pt>
                <c:pt idx="34">
                  <c:v>4409.6923076923076</c:v>
                </c:pt>
                <c:pt idx="35">
                  <c:v>4440.8461538461543</c:v>
                </c:pt>
                <c:pt idx="36">
                  <c:v>4433</c:v>
                </c:pt>
                <c:pt idx="37">
                  <c:v>4445.6153846153848</c:v>
                </c:pt>
                <c:pt idx="38">
                  <c:v>4457.1538461538457</c:v>
                </c:pt>
                <c:pt idx="39">
                  <c:v>4468.5384615384619</c:v>
                </c:pt>
                <c:pt idx="40">
                  <c:v>4480.0769230769229</c:v>
                </c:pt>
                <c:pt idx="41">
                  <c:v>4472.5384615384619</c:v>
                </c:pt>
                <c:pt idx="42">
                  <c:v>4503.0769230769229</c:v>
                </c:pt>
                <c:pt idx="43">
                  <c:v>4514.6923076923076</c:v>
                </c:pt>
                <c:pt idx="44">
                  <c:v>4526.6923076923076</c:v>
                </c:pt>
                <c:pt idx="45">
                  <c:v>4537.8461538461543</c:v>
                </c:pt>
                <c:pt idx="46">
                  <c:v>4550.6153846153848</c:v>
                </c:pt>
                <c:pt idx="47">
                  <c:v>4580.7692307692305</c:v>
                </c:pt>
                <c:pt idx="48">
                  <c:v>4573.8461538461543</c:v>
                </c:pt>
                <c:pt idx="49">
                  <c:v>4586.9230769230771</c:v>
                </c:pt>
                <c:pt idx="50">
                  <c:v>4597.9230769230771</c:v>
                </c:pt>
                <c:pt idx="51">
                  <c:v>4610.9230769230771</c:v>
                </c:pt>
                <c:pt idx="52">
                  <c:v>4622.9230769230771</c:v>
                </c:pt>
                <c:pt idx="53">
                  <c:v>4614.7692307692305</c:v>
                </c:pt>
                <c:pt idx="54">
                  <c:v>4645.8461538461543</c:v>
                </c:pt>
                <c:pt idx="55">
                  <c:v>4658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90784"/>
        <c:axId val="152990208"/>
      </c:scatterChart>
      <c:valAx>
        <c:axId val="1529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990208"/>
        <c:crosses val="autoZero"/>
        <c:crossBetween val="midCat"/>
      </c:valAx>
      <c:valAx>
        <c:axId val="152990208"/>
        <c:scaling>
          <c:orientation val="minMax"/>
          <c:min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90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2</xdr:row>
      <xdr:rowOff>120650</xdr:rowOff>
    </xdr:from>
    <xdr:to>
      <xdr:col>12</xdr:col>
      <xdr:colOff>266700</xdr:colOff>
      <xdr:row>17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65171</xdr:colOff>
      <xdr:row>6</xdr:row>
      <xdr:rowOff>0</xdr:rowOff>
    </xdr:from>
    <xdr:to>
      <xdr:col>4</xdr:col>
      <xdr:colOff>260685</xdr:colOff>
      <xdr:row>18</xdr:row>
      <xdr:rowOff>150896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25066</xdr:colOff>
      <xdr:row>6</xdr:row>
      <xdr:rowOff>115303</xdr:rowOff>
    </xdr:from>
    <xdr:to>
      <xdr:col>8</xdr:col>
      <xdr:colOff>335881</xdr:colOff>
      <xdr:row>17</xdr:row>
      <xdr:rowOff>95751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15</xdr:row>
      <xdr:rowOff>113109</xdr:rowOff>
    </xdr:from>
    <xdr:to>
      <xdr:col>18</xdr:col>
      <xdr:colOff>591740</xdr:colOff>
      <xdr:row>37</xdr:row>
      <xdr:rowOff>145256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152400</xdr:rowOff>
    </xdr:from>
    <xdr:to>
      <xdr:col>19</xdr:col>
      <xdr:colOff>142875</xdr:colOff>
      <xdr:row>36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6</xdr:row>
      <xdr:rowOff>180975</xdr:rowOff>
    </xdr:from>
    <xdr:to>
      <xdr:col>13</xdr:col>
      <xdr:colOff>9525</xdr:colOff>
      <xdr:row>19</xdr:row>
      <xdr:rowOff>19050</xdr:rowOff>
    </xdr:to>
    <xdr:sp macro="" textlink="">
      <xdr:nvSpPr>
        <xdr:cNvPr id="3" name="Rettangolo 2"/>
        <xdr:cNvSpPr/>
      </xdr:nvSpPr>
      <xdr:spPr>
        <a:xfrm>
          <a:off x="6172200" y="1323975"/>
          <a:ext cx="1428750" cy="23145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50" zoomScaleNormal="150" workbookViewId="0">
      <selection activeCell="C5" sqref="C5"/>
    </sheetView>
  </sheetViews>
  <sheetFormatPr defaultRowHeight="15" x14ac:dyDescent="0.25"/>
  <cols>
    <col min="5" max="5" width="3" style="1" bestFit="1" customWidth="1"/>
    <col min="6" max="6" width="5.140625" style="1" bestFit="1" customWidth="1"/>
  </cols>
  <sheetData>
    <row r="1" spans="1:6" x14ac:dyDescent="0.25">
      <c r="A1" t="s">
        <v>0</v>
      </c>
      <c r="E1" s="1" t="s">
        <v>3</v>
      </c>
      <c r="F1" s="1" t="s">
        <v>4</v>
      </c>
    </row>
    <row r="2" spans="1:6" x14ac:dyDescent="0.25">
      <c r="A2" t="s">
        <v>1</v>
      </c>
      <c r="E2" s="1">
        <v>0</v>
      </c>
      <c r="F2" s="1">
        <v>1456</v>
      </c>
    </row>
    <row r="3" spans="1:6" x14ac:dyDescent="0.25">
      <c r="A3" t="s">
        <v>2</v>
      </c>
      <c r="E3" s="1">
        <v>1</v>
      </c>
      <c r="F3" s="1">
        <v>1477</v>
      </c>
    </row>
    <row r="4" spans="1:6" x14ac:dyDescent="0.25">
      <c r="E4" s="1">
        <v>2</v>
      </c>
      <c r="F4" s="1">
        <v>1574</v>
      </c>
    </row>
    <row r="5" spans="1:6" x14ac:dyDescent="0.25">
      <c r="E5" s="1">
        <v>3</v>
      </c>
      <c r="F5" s="1">
        <v>1579</v>
      </c>
    </row>
    <row r="6" spans="1:6" x14ac:dyDescent="0.25">
      <c r="E6" s="1">
        <v>4</v>
      </c>
      <c r="F6" s="1">
        <v>1665</v>
      </c>
    </row>
    <row r="7" spans="1:6" x14ac:dyDescent="0.25">
      <c r="E7" s="1">
        <v>5</v>
      </c>
      <c r="F7" s="1">
        <v>1729</v>
      </c>
    </row>
    <row r="8" spans="1:6" x14ac:dyDescent="0.25">
      <c r="E8" s="1">
        <v>6</v>
      </c>
      <c r="F8" s="1">
        <v>1764</v>
      </c>
    </row>
    <row r="9" spans="1:6" x14ac:dyDescent="0.25">
      <c r="E9" s="1">
        <v>7</v>
      </c>
      <c r="F9" s="1">
        <v>1745</v>
      </c>
    </row>
    <row r="10" spans="1:6" x14ac:dyDescent="0.25">
      <c r="E10" s="1">
        <v>8</v>
      </c>
      <c r="F10" s="1">
        <v>1824</v>
      </c>
    </row>
    <row r="11" spans="1:6" x14ac:dyDescent="0.25">
      <c r="E11" s="1">
        <v>9</v>
      </c>
      <c r="F11" s="1">
        <v>1868</v>
      </c>
    </row>
    <row r="12" spans="1:6" x14ac:dyDescent="0.25">
      <c r="E12" s="1">
        <v>10</v>
      </c>
      <c r="F12" s="1">
        <v>1899</v>
      </c>
    </row>
    <row r="13" spans="1:6" x14ac:dyDescent="0.25">
      <c r="E13" s="1">
        <v>11</v>
      </c>
      <c r="F13" s="1">
        <v>1866</v>
      </c>
    </row>
    <row r="14" spans="1:6" x14ac:dyDescent="0.25">
      <c r="E14" s="1">
        <v>12</v>
      </c>
      <c r="F14" s="1">
        <v>1925</v>
      </c>
    </row>
    <row r="15" spans="1:6" x14ac:dyDescent="0.25">
      <c r="E15" s="1">
        <v>13</v>
      </c>
      <c r="F15" s="1">
        <v>1902</v>
      </c>
    </row>
    <row r="16" spans="1:6" x14ac:dyDescent="0.25">
      <c r="E16" s="1">
        <v>14</v>
      </c>
      <c r="F16" s="1">
        <v>2015</v>
      </c>
    </row>
    <row r="17" spans="5:6" x14ac:dyDescent="0.25">
      <c r="E17" s="1">
        <v>15</v>
      </c>
      <c r="F17" s="1">
        <v>2012</v>
      </c>
    </row>
    <row r="18" spans="5:6" x14ac:dyDescent="0.25">
      <c r="E18" s="1">
        <v>16</v>
      </c>
      <c r="F18" s="1">
        <v>2109</v>
      </c>
    </row>
    <row r="19" spans="5:6" x14ac:dyDescent="0.25">
      <c r="E19" s="1">
        <v>17</v>
      </c>
      <c r="F19" s="1">
        <v>2251</v>
      </c>
    </row>
    <row r="20" spans="5:6" x14ac:dyDescent="0.25">
      <c r="E20" s="1">
        <v>18</v>
      </c>
      <c r="F20" s="1">
        <v>2313</v>
      </c>
    </row>
    <row r="21" spans="5:6" x14ac:dyDescent="0.25">
      <c r="E21" s="1">
        <v>19</v>
      </c>
      <c r="F21" s="1">
        <v>2301</v>
      </c>
    </row>
    <row r="22" spans="5:6" x14ac:dyDescent="0.25">
      <c r="E22" s="1">
        <v>20</v>
      </c>
      <c r="F22" s="1">
        <v>2326</v>
      </c>
    </row>
    <row r="23" spans="5:6" x14ac:dyDescent="0.25">
      <c r="E23" s="1">
        <v>21</v>
      </c>
      <c r="F23" s="1">
        <v>2389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90" zoomScaleNormal="190" workbookViewId="0">
      <selection activeCell="F2" sqref="F2:G5"/>
    </sheetView>
  </sheetViews>
  <sheetFormatPr defaultRowHeight="15" x14ac:dyDescent="0.25"/>
  <cols>
    <col min="1" max="1" width="9.85546875" bestFit="1" customWidth="1"/>
    <col min="6" max="6" width="11.7109375" bestFit="1" customWidth="1"/>
  </cols>
  <sheetData>
    <row r="1" spans="1:7" x14ac:dyDescent="0.25">
      <c r="B1" t="s">
        <v>5</v>
      </c>
      <c r="C1" t="s">
        <v>6</v>
      </c>
      <c r="F1" t="s">
        <v>11</v>
      </c>
      <c r="G1" t="s">
        <v>12</v>
      </c>
    </row>
    <row r="2" spans="1:7" x14ac:dyDescent="0.25">
      <c r="A2" t="s">
        <v>7</v>
      </c>
      <c r="B2">
        <v>4.5999999999999996</v>
      </c>
      <c r="C2">
        <v>82</v>
      </c>
      <c r="F2">
        <v>4.5999999999999996</v>
      </c>
      <c r="G2">
        <v>82</v>
      </c>
    </row>
    <row r="3" spans="1:7" x14ac:dyDescent="0.25">
      <c r="A3" t="s">
        <v>8</v>
      </c>
      <c r="B3">
        <v>5.5</v>
      </c>
      <c r="C3">
        <v>94</v>
      </c>
      <c r="F3">
        <v>5.5</v>
      </c>
      <c r="G3">
        <v>94</v>
      </c>
    </row>
    <row r="4" spans="1:7" x14ac:dyDescent="0.25">
      <c r="A4" t="s">
        <v>9</v>
      </c>
      <c r="B4">
        <v>7.2</v>
      </c>
      <c r="C4">
        <v>108</v>
      </c>
      <c r="F4">
        <v>7.2</v>
      </c>
      <c r="G4">
        <v>108</v>
      </c>
    </row>
    <row r="5" spans="1:7" x14ac:dyDescent="0.25">
      <c r="A5" t="s">
        <v>10</v>
      </c>
      <c r="B5">
        <v>9</v>
      </c>
      <c r="C5">
        <v>125</v>
      </c>
      <c r="F5">
        <v>9</v>
      </c>
      <c r="G5">
        <v>125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abSelected="1" topLeftCell="K1" zoomScale="298" zoomScaleNormal="298" workbookViewId="0">
      <selection activeCell="P2" sqref="P2"/>
    </sheetView>
  </sheetViews>
  <sheetFormatPr defaultRowHeight="15" x14ac:dyDescent="0.25"/>
  <cols>
    <col min="2" max="2" width="10.28515625" bestFit="1" customWidth="1"/>
    <col min="3" max="3" width="3" bestFit="1" customWidth="1"/>
  </cols>
  <sheetData>
    <row r="1" spans="1:16" x14ac:dyDescent="0.25">
      <c r="A1" t="s">
        <v>13</v>
      </c>
      <c r="B1" t="s">
        <v>13</v>
      </c>
      <c r="C1" t="s">
        <v>3</v>
      </c>
      <c r="D1" t="s">
        <v>26</v>
      </c>
      <c r="E1" t="s">
        <v>29</v>
      </c>
      <c r="F1" t="s">
        <v>30</v>
      </c>
    </row>
    <row r="2" spans="1:16" x14ac:dyDescent="0.25">
      <c r="A2" s="2">
        <v>41334</v>
      </c>
      <c r="B2" t="s">
        <v>14</v>
      </c>
      <c r="C2">
        <v>0</v>
      </c>
      <c r="D2">
        <v>4107</v>
      </c>
      <c r="N2" s="5">
        <f>AVERAGEIF(B$2:B$63,O2,F$2:F$63)</f>
        <v>-237.78125</v>
      </c>
      <c r="O2" t="s">
        <v>24</v>
      </c>
      <c r="P2">
        <v>-200</v>
      </c>
    </row>
    <row r="3" spans="1:16" x14ac:dyDescent="0.25">
      <c r="A3" s="2">
        <v>41365</v>
      </c>
      <c r="B3" t="s">
        <v>15</v>
      </c>
      <c r="C3">
        <v>1</v>
      </c>
      <c r="D3">
        <v>3999</v>
      </c>
      <c r="N3" s="5">
        <f t="shared" ref="N3:N13" si="0">AVERAGEIF(B$2:B$63,O3,F$2:F$63)</f>
        <v>-123.21875</v>
      </c>
      <c r="O3" t="s">
        <v>25</v>
      </c>
      <c r="P3">
        <v>-100</v>
      </c>
    </row>
    <row r="4" spans="1:16" x14ac:dyDescent="0.25">
      <c r="A4" s="2">
        <v>41395</v>
      </c>
      <c r="B4" t="s">
        <v>16</v>
      </c>
      <c r="C4">
        <v>2</v>
      </c>
      <c r="D4">
        <v>4019</v>
      </c>
      <c r="N4" s="5">
        <f t="shared" si="0"/>
        <v>-9.2395833333332575</v>
      </c>
      <c r="O4" t="s">
        <v>14</v>
      </c>
      <c r="P4">
        <v>-30</v>
      </c>
    </row>
    <row r="5" spans="1:16" x14ac:dyDescent="0.25">
      <c r="A5" s="2">
        <v>41426</v>
      </c>
      <c r="B5" t="s">
        <v>17</v>
      </c>
      <c r="C5">
        <v>3</v>
      </c>
      <c r="D5">
        <v>4182</v>
      </c>
      <c r="N5" s="5">
        <f t="shared" si="0"/>
        <v>-5.875</v>
      </c>
      <c r="O5" t="s">
        <v>15</v>
      </c>
      <c r="P5">
        <v>30</v>
      </c>
    </row>
    <row r="6" spans="1:16" x14ac:dyDescent="0.25">
      <c r="A6" s="2">
        <v>41456</v>
      </c>
      <c r="B6" t="s">
        <v>18</v>
      </c>
      <c r="C6">
        <v>4</v>
      </c>
      <c r="D6">
        <v>4132</v>
      </c>
      <c r="N6" s="5">
        <f t="shared" si="0"/>
        <v>64.09375</v>
      </c>
      <c r="O6" t="s">
        <v>16</v>
      </c>
      <c r="P6">
        <v>80</v>
      </c>
    </row>
    <row r="7" spans="1:16" x14ac:dyDescent="0.25">
      <c r="A7" s="2">
        <v>41487</v>
      </c>
      <c r="B7" t="s">
        <v>19</v>
      </c>
      <c r="C7">
        <v>5</v>
      </c>
      <c r="D7">
        <v>4173</v>
      </c>
      <c r="N7" s="5">
        <f t="shared" si="0"/>
        <v>-3.3854166666665151</v>
      </c>
      <c r="O7" t="s">
        <v>17</v>
      </c>
      <c r="P7">
        <v>100</v>
      </c>
    </row>
    <row r="8" spans="1:16" x14ac:dyDescent="0.25">
      <c r="A8" s="2">
        <v>41518</v>
      </c>
      <c r="B8" t="s">
        <v>20</v>
      </c>
      <c r="C8">
        <v>6</v>
      </c>
      <c r="D8">
        <v>4118</v>
      </c>
      <c r="E8">
        <f>AVERAGE(D2:D14,D3:D13 )</f>
        <v>4022.0833333333335</v>
      </c>
      <c r="F8">
        <f>D8-E8</f>
        <v>95.916666666666515</v>
      </c>
      <c r="N8" s="5">
        <f t="shared" si="0"/>
        <v>267.875</v>
      </c>
      <c r="O8" t="s">
        <v>18</v>
      </c>
      <c r="P8">
        <v>200</v>
      </c>
    </row>
    <row r="9" spans="1:16" x14ac:dyDescent="0.25">
      <c r="A9" s="2">
        <v>41548</v>
      </c>
      <c r="B9" t="s">
        <v>21</v>
      </c>
      <c r="C9">
        <v>7</v>
      </c>
      <c r="D9">
        <v>3909</v>
      </c>
      <c r="E9">
        <f t="shared" ref="E9:E57" si="1">AVERAGE(D3:D15,D4:D14 )</f>
        <v>4025.25</v>
      </c>
      <c r="F9">
        <f t="shared" ref="F8:F57" si="2">D9-E9</f>
        <v>-116.25</v>
      </c>
      <c r="N9" s="5">
        <f t="shared" si="0"/>
        <v>225.03124999999977</v>
      </c>
      <c r="O9" t="s">
        <v>19</v>
      </c>
      <c r="P9">
        <v>250</v>
      </c>
    </row>
    <row r="10" spans="1:16" x14ac:dyDescent="0.25">
      <c r="A10" s="2">
        <v>41579</v>
      </c>
      <c r="B10" t="s">
        <v>22</v>
      </c>
      <c r="C10">
        <v>8</v>
      </c>
      <c r="D10">
        <v>3925</v>
      </c>
      <c r="E10">
        <f t="shared" si="1"/>
        <v>4042.5833333333335</v>
      </c>
      <c r="F10">
        <f t="shared" si="2"/>
        <v>-117.58333333333348</v>
      </c>
      <c r="N10" s="5">
        <f t="shared" si="0"/>
        <v>107.47500000000009</v>
      </c>
      <c r="O10" t="s">
        <v>20</v>
      </c>
      <c r="P10">
        <v>80</v>
      </c>
    </row>
    <row r="11" spans="1:16" x14ac:dyDescent="0.25">
      <c r="A11" s="2">
        <v>41609</v>
      </c>
      <c r="B11" t="s">
        <v>23</v>
      </c>
      <c r="C11">
        <v>9</v>
      </c>
      <c r="D11">
        <v>3958</v>
      </c>
      <c r="E11">
        <f t="shared" si="1"/>
        <v>4054.875</v>
      </c>
      <c r="F11">
        <f t="shared" si="2"/>
        <v>-96.875</v>
      </c>
      <c r="N11" s="5">
        <f t="shared" si="0"/>
        <v>-59.2</v>
      </c>
      <c r="O11" t="s">
        <v>21</v>
      </c>
      <c r="P11">
        <v>-60</v>
      </c>
    </row>
    <row r="12" spans="1:16" x14ac:dyDescent="0.25">
      <c r="A12" s="2">
        <v>41640</v>
      </c>
      <c r="B12" t="s">
        <v>24</v>
      </c>
      <c r="C12">
        <v>10</v>
      </c>
      <c r="D12">
        <v>3859</v>
      </c>
      <c r="E12">
        <f t="shared" si="1"/>
        <v>4070.625</v>
      </c>
      <c r="F12">
        <f t="shared" si="2"/>
        <v>-211.625</v>
      </c>
      <c r="N12" s="5">
        <f t="shared" si="0"/>
        <v>-152.97916666666663</v>
      </c>
      <c r="O12" t="s">
        <v>22</v>
      </c>
      <c r="P12">
        <v>-200</v>
      </c>
    </row>
    <row r="13" spans="1:16" x14ac:dyDescent="0.25">
      <c r="A13" s="2">
        <v>41671</v>
      </c>
      <c r="B13" t="s">
        <v>25</v>
      </c>
      <c r="C13">
        <v>11</v>
      </c>
      <c r="D13">
        <v>3900</v>
      </c>
      <c r="E13">
        <f t="shared" si="1"/>
        <v>4101.166666666667</v>
      </c>
      <c r="F13">
        <f t="shared" si="2"/>
        <v>-201.16666666666697</v>
      </c>
      <c r="N13" s="5">
        <f t="shared" si="0"/>
        <v>-60.916666666666742</v>
      </c>
      <c r="O13" t="s">
        <v>23</v>
      </c>
      <c r="P13">
        <v>-150</v>
      </c>
    </row>
    <row r="14" spans="1:16" x14ac:dyDescent="0.25">
      <c r="A14" s="2">
        <v>41699</v>
      </c>
      <c r="B14" t="s">
        <v>14</v>
      </c>
      <c r="C14">
        <v>12</v>
      </c>
      <c r="D14">
        <v>4075</v>
      </c>
      <c r="E14">
        <f t="shared" si="1"/>
        <v>4124.833333333333</v>
      </c>
      <c r="F14">
        <f t="shared" si="2"/>
        <v>-49.83333333333303</v>
      </c>
      <c r="P14">
        <f>SUM(P2:P13)</f>
        <v>0</v>
      </c>
    </row>
    <row r="15" spans="1:16" x14ac:dyDescent="0.25">
      <c r="A15" s="2">
        <v>41730</v>
      </c>
      <c r="B15" t="s">
        <v>15</v>
      </c>
      <c r="C15">
        <v>13</v>
      </c>
      <c r="D15">
        <v>4107</v>
      </c>
      <c r="E15">
        <f t="shared" si="1"/>
        <v>4140.125</v>
      </c>
      <c r="F15">
        <f t="shared" si="2"/>
        <v>-33.125</v>
      </c>
    </row>
    <row r="16" spans="1:16" x14ac:dyDescent="0.25">
      <c r="A16" s="2">
        <v>41760</v>
      </c>
      <c r="B16" t="s">
        <v>16</v>
      </c>
      <c r="C16">
        <v>14</v>
      </c>
      <c r="D16">
        <v>4327</v>
      </c>
      <c r="E16">
        <f t="shared" si="1"/>
        <v>4153.541666666667</v>
      </c>
      <c r="F16">
        <f t="shared" si="2"/>
        <v>173.45833333333303</v>
      </c>
    </row>
    <row r="17" spans="1:6" x14ac:dyDescent="0.25">
      <c r="A17" s="2">
        <v>41791</v>
      </c>
      <c r="B17" t="s">
        <v>17</v>
      </c>
      <c r="C17">
        <v>15</v>
      </c>
      <c r="D17">
        <v>4169</v>
      </c>
      <c r="E17">
        <f t="shared" si="1"/>
        <v>4172.125</v>
      </c>
      <c r="F17">
        <f t="shared" si="2"/>
        <v>-3.125</v>
      </c>
    </row>
    <row r="18" spans="1:6" x14ac:dyDescent="0.25">
      <c r="A18" s="2">
        <v>41821</v>
      </c>
      <c r="B18" t="s">
        <v>18</v>
      </c>
      <c r="C18">
        <v>16</v>
      </c>
      <c r="D18">
        <v>4523</v>
      </c>
      <c r="E18">
        <f t="shared" si="1"/>
        <v>4189.083333333333</v>
      </c>
      <c r="F18">
        <f t="shared" si="2"/>
        <v>333.91666666666697</v>
      </c>
    </row>
    <row r="19" spans="1:6" x14ac:dyDescent="0.25">
      <c r="A19" s="2">
        <v>41852</v>
      </c>
      <c r="B19" t="s">
        <v>19</v>
      </c>
      <c r="C19">
        <v>17</v>
      </c>
      <c r="D19">
        <v>4515</v>
      </c>
      <c r="E19">
        <f t="shared" si="1"/>
        <v>4201.791666666667</v>
      </c>
      <c r="F19">
        <f t="shared" si="2"/>
        <v>313.20833333333303</v>
      </c>
    </row>
    <row r="20" spans="1:6" x14ac:dyDescent="0.25">
      <c r="A20" s="2">
        <v>41883</v>
      </c>
      <c r="B20" t="s">
        <v>20</v>
      </c>
      <c r="C20">
        <v>18</v>
      </c>
      <c r="D20">
        <v>4344</v>
      </c>
      <c r="E20">
        <f t="shared" si="1"/>
        <v>4219.375</v>
      </c>
      <c r="F20">
        <f t="shared" si="2"/>
        <v>124.625</v>
      </c>
    </row>
    <row r="21" spans="1:6" x14ac:dyDescent="0.25">
      <c r="A21" s="2">
        <v>41913</v>
      </c>
      <c r="B21" t="s">
        <v>21</v>
      </c>
      <c r="C21">
        <v>19</v>
      </c>
      <c r="D21">
        <v>4050</v>
      </c>
      <c r="E21">
        <f t="shared" si="1"/>
        <v>4236.458333333333</v>
      </c>
      <c r="F21">
        <f t="shared" si="2"/>
        <v>-186.45833333333303</v>
      </c>
    </row>
    <row r="22" spans="1:6" x14ac:dyDescent="0.25">
      <c r="A22" s="2">
        <v>41944</v>
      </c>
      <c r="B22" t="s">
        <v>22</v>
      </c>
      <c r="C22">
        <v>20</v>
      </c>
      <c r="D22">
        <v>4106</v>
      </c>
      <c r="E22">
        <f t="shared" si="1"/>
        <v>4243.458333333333</v>
      </c>
      <c r="F22">
        <f t="shared" si="2"/>
        <v>-137.45833333333303</v>
      </c>
    </row>
    <row r="23" spans="1:6" x14ac:dyDescent="0.25">
      <c r="A23" s="2">
        <v>41974</v>
      </c>
      <c r="B23" t="s">
        <v>23</v>
      </c>
      <c r="C23">
        <v>21</v>
      </c>
      <c r="D23">
        <v>4223</v>
      </c>
      <c r="E23">
        <f t="shared" si="1"/>
        <v>4249</v>
      </c>
      <c r="F23">
        <f t="shared" si="2"/>
        <v>-26</v>
      </c>
    </row>
    <row r="24" spans="1:6" x14ac:dyDescent="0.25">
      <c r="A24" s="2">
        <v>42005</v>
      </c>
      <c r="B24" t="s">
        <v>24</v>
      </c>
      <c r="C24">
        <v>22</v>
      </c>
      <c r="D24">
        <v>4001</v>
      </c>
      <c r="E24">
        <f t="shared" si="1"/>
        <v>4257.833333333333</v>
      </c>
      <c r="F24">
        <f t="shared" si="2"/>
        <v>-256.83333333333303</v>
      </c>
    </row>
    <row r="25" spans="1:6" x14ac:dyDescent="0.25">
      <c r="A25" s="2">
        <v>42036</v>
      </c>
      <c r="B25" t="s">
        <v>25</v>
      </c>
      <c r="C25">
        <v>23</v>
      </c>
      <c r="D25">
        <v>4063</v>
      </c>
      <c r="E25">
        <f t="shared" si="1"/>
        <v>4259.708333333333</v>
      </c>
      <c r="F25">
        <f t="shared" si="2"/>
        <v>-196.70833333333303</v>
      </c>
    </row>
    <row r="26" spans="1:6" x14ac:dyDescent="0.25">
      <c r="A26" s="2">
        <v>42064</v>
      </c>
      <c r="B26" t="s">
        <v>14</v>
      </c>
      <c r="C26">
        <v>24</v>
      </c>
      <c r="D26">
        <v>4334</v>
      </c>
      <c r="E26">
        <f t="shared" si="1"/>
        <v>4262.875</v>
      </c>
      <c r="F26">
        <f t="shared" si="2"/>
        <v>71.125</v>
      </c>
    </row>
    <row r="27" spans="1:6" x14ac:dyDescent="0.25">
      <c r="A27" s="2">
        <v>42095</v>
      </c>
      <c r="B27" t="s">
        <v>15</v>
      </c>
      <c r="C27">
        <v>25</v>
      </c>
      <c r="D27">
        <v>4258</v>
      </c>
      <c r="E27">
        <f t="shared" si="1"/>
        <v>4283.208333333333</v>
      </c>
      <c r="F27">
        <f t="shared" si="2"/>
        <v>-25.20833333333303</v>
      </c>
    </row>
    <row r="28" spans="1:6" x14ac:dyDescent="0.25">
      <c r="A28" s="2">
        <v>42125</v>
      </c>
      <c r="B28" t="s">
        <v>16</v>
      </c>
      <c r="C28">
        <v>26</v>
      </c>
      <c r="D28">
        <v>4344</v>
      </c>
      <c r="E28">
        <f t="shared" si="1"/>
        <v>4305.5</v>
      </c>
      <c r="F28">
        <f t="shared" si="2"/>
        <v>38.5</v>
      </c>
    </row>
    <row r="29" spans="1:6" x14ac:dyDescent="0.25">
      <c r="A29" s="2">
        <v>42156</v>
      </c>
      <c r="B29" t="s">
        <v>17</v>
      </c>
      <c r="C29">
        <v>27</v>
      </c>
      <c r="D29">
        <v>4285</v>
      </c>
      <c r="E29">
        <f t="shared" si="1"/>
        <v>4317.5</v>
      </c>
      <c r="F29">
        <f t="shared" si="2"/>
        <v>-32.5</v>
      </c>
    </row>
    <row r="30" spans="1:6" x14ac:dyDescent="0.25">
      <c r="A30" s="2">
        <v>42186</v>
      </c>
      <c r="B30" t="s">
        <v>18</v>
      </c>
      <c r="C30">
        <v>28</v>
      </c>
      <c r="D30">
        <v>4619</v>
      </c>
      <c r="E30">
        <f t="shared" si="1"/>
        <v>4328.666666666667</v>
      </c>
      <c r="F30">
        <f t="shared" si="2"/>
        <v>290.33333333333303</v>
      </c>
    </row>
    <row r="31" spans="1:6" x14ac:dyDescent="0.25">
      <c r="A31" s="2">
        <v>42217</v>
      </c>
      <c r="B31" t="s">
        <v>19</v>
      </c>
      <c r="C31">
        <v>29</v>
      </c>
      <c r="D31">
        <v>4464</v>
      </c>
      <c r="E31">
        <f t="shared" si="1"/>
        <v>4351.166666666667</v>
      </c>
      <c r="F31">
        <f t="shared" si="2"/>
        <v>112.83333333333303</v>
      </c>
    </row>
    <row r="32" spans="1:6" x14ac:dyDescent="0.25">
      <c r="A32" s="2">
        <v>42248</v>
      </c>
      <c r="B32" t="s">
        <v>20</v>
      </c>
      <c r="C32">
        <v>30</v>
      </c>
      <c r="D32">
        <v>4471</v>
      </c>
      <c r="E32">
        <f t="shared" si="1"/>
        <v>4364.708333333333</v>
      </c>
      <c r="F32">
        <f t="shared" si="2"/>
        <v>106.29166666666697</v>
      </c>
    </row>
    <row r="33" spans="1:6" x14ac:dyDescent="0.25">
      <c r="A33" s="2">
        <v>42278</v>
      </c>
      <c r="B33" t="s">
        <v>21</v>
      </c>
      <c r="C33">
        <v>31</v>
      </c>
      <c r="D33">
        <v>4411</v>
      </c>
      <c r="E33">
        <f t="shared" si="1"/>
        <v>4374.416666666667</v>
      </c>
      <c r="F33">
        <f t="shared" si="2"/>
        <v>36.58333333333303</v>
      </c>
    </row>
    <row r="34" spans="1:6" x14ac:dyDescent="0.25">
      <c r="A34" s="2">
        <v>42309</v>
      </c>
      <c r="B34" t="s">
        <v>22</v>
      </c>
      <c r="C34">
        <v>32</v>
      </c>
      <c r="D34">
        <v>4280</v>
      </c>
      <c r="E34">
        <f t="shared" si="1"/>
        <v>4391.583333333333</v>
      </c>
      <c r="F34">
        <f t="shared" si="2"/>
        <v>-111.58333333333303</v>
      </c>
    </row>
    <row r="35" spans="1:6" x14ac:dyDescent="0.25">
      <c r="A35" s="2">
        <v>42339</v>
      </c>
      <c r="B35" t="s">
        <v>23</v>
      </c>
      <c r="C35">
        <v>33</v>
      </c>
      <c r="D35">
        <v>4337</v>
      </c>
      <c r="E35">
        <f t="shared" si="1"/>
        <v>4404.666666666667</v>
      </c>
      <c r="F35">
        <f t="shared" si="2"/>
        <v>-67.66666666666697</v>
      </c>
    </row>
    <row r="36" spans="1:6" x14ac:dyDescent="0.25">
      <c r="A36" s="2">
        <v>42370</v>
      </c>
      <c r="B36" t="s">
        <v>24</v>
      </c>
      <c r="C36">
        <v>34</v>
      </c>
      <c r="D36">
        <v>4155</v>
      </c>
      <c r="E36">
        <f t="shared" si="1"/>
        <v>4413.916666666667</v>
      </c>
      <c r="F36">
        <f t="shared" si="2"/>
        <v>-258.91666666666697</v>
      </c>
    </row>
    <row r="37" spans="1:6" x14ac:dyDescent="0.25">
      <c r="A37" s="2">
        <v>42401</v>
      </c>
      <c r="B37" t="s">
        <v>25</v>
      </c>
      <c r="C37">
        <v>35</v>
      </c>
      <c r="D37">
        <v>4449</v>
      </c>
      <c r="E37">
        <f t="shared" si="1"/>
        <v>4427.833333333333</v>
      </c>
      <c r="F37">
        <f t="shared" si="2"/>
        <v>21.16666666666697</v>
      </c>
    </row>
    <row r="38" spans="1:6" x14ac:dyDescent="0.25">
      <c r="A38" s="2">
        <v>42430</v>
      </c>
      <c r="B38" t="s">
        <v>14</v>
      </c>
      <c r="C38">
        <v>36</v>
      </c>
      <c r="D38">
        <v>4273</v>
      </c>
      <c r="E38">
        <f t="shared" si="1"/>
        <v>4442.458333333333</v>
      </c>
      <c r="F38">
        <f t="shared" si="2"/>
        <v>-169.45833333333303</v>
      </c>
    </row>
    <row r="39" spans="1:6" x14ac:dyDescent="0.25">
      <c r="A39" s="2">
        <v>42461</v>
      </c>
      <c r="B39" t="s">
        <v>15</v>
      </c>
      <c r="C39">
        <v>37</v>
      </c>
      <c r="D39">
        <v>4552</v>
      </c>
      <c r="E39">
        <f t="shared" si="1"/>
        <v>4449.375</v>
      </c>
      <c r="F39">
        <f t="shared" si="2"/>
        <v>102.625</v>
      </c>
    </row>
    <row r="40" spans="1:6" x14ac:dyDescent="0.25">
      <c r="A40" s="2">
        <v>42491</v>
      </c>
      <c r="B40" t="s">
        <v>16</v>
      </c>
      <c r="C40">
        <v>38</v>
      </c>
      <c r="D40">
        <v>4462</v>
      </c>
      <c r="E40">
        <f t="shared" si="1"/>
        <v>4453.875</v>
      </c>
      <c r="F40">
        <f t="shared" si="2"/>
        <v>8.125</v>
      </c>
    </row>
    <row r="41" spans="1:6" x14ac:dyDescent="0.25">
      <c r="A41" s="2">
        <v>42522</v>
      </c>
      <c r="B41" t="s">
        <v>17</v>
      </c>
      <c r="C41">
        <v>39</v>
      </c>
      <c r="D41">
        <v>4481</v>
      </c>
      <c r="E41">
        <f t="shared" si="1"/>
        <v>4458.708333333333</v>
      </c>
      <c r="F41">
        <f t="shared" si="2"/>
        <v>22.29166666666697</v>
      </c>
    </row>
    <row r="42" spans="1:6" x14ac:dyDescent="0.25">
      <c r="A42" s="2">
        <v>42552</v>
      </c>
      <c r="B42" t="s">
        <v>18</v>
      </c>
      <c r="C42">
        <v>40</v>
      </c>
      <c r="D42">
        <v>4645</v>
      </c>
      <c r="E42">
        <f t="shared" si="1"/>
        <v>4470.666666666667</v>
      </c>
      <c r="F42">
        <f t="shared" si="2"/>
        <v>174.33333333333303</v>
      </c>
    </row>
    <row r="43" spans="1:6" x14ac:dyDescent="0.25">
      <c r="A43" s="2">
        <v>42583</v>
      </c>
      <c r="B43" t="s">
        <v>19</v>
      </c>
      <c r="C43">
        <v>41</v>
      </c>
      <c r="D43">
        <v>4772</v>
      </c>
      <c r="E43">
        <f t="shared" si="1"/>
        <v>4476.291666666667</v>
      </c>
      <c r="F43">
        <f t="shared" si="2"/>
        <v>295.70833333333303</v>
      </c>
    </row>
    <row r="44" spans="1:6" x14ac:dyDescent="0.25">
      <c r="A44" s="2">
        <v>42614</v>
      </c>
      <c r="B44" t="s">
        <v>20</v>
      </c>
      <c r="C44">
        <v>42</v>
      </c>
      <c r="D44">
        <v>4514</v>
      </c>
      <c r="E44">
        <f t="shared" si="1"/>
        <v>4491.833333333333</v>
      </c>
      <c r="F44">
        <f t="shared" si="2"/>
        <v>22.16666666666697</v>
      </c>
    </row>
    <row r="45" spans="1:6" x14ac:dyDescent="0.25">
      <c r="A45" s="2">
        <v>42644</v>
      </c>
      <c r="B45" t="s">
        <v>21</v>
      </c>
      <c r="C45">
        <v>43</v>
      </c>
      <c r="D45">
        <v>4534</v>
      </c>
      <c r="E45">
        <f t="shared" si="1"/>
        <v>4506.083333333333</v>
      </c>
      <c r="F45">
        <f t="shared" si="2"/>
        <v>27.91666666666697</v>
      </c>
    </row>
    <row r="46" spans="1:6" x14ac:dyDescent="0.25">
      <c r="A46" s="2">
        <v>42675</v>
      </c>
      <c r="B46" t="s">
        <v>22</v>
      </c>
      <c r="C46">
        <v>44</v>
      </c>
      <c r="D46">
        <v>4265</v>
      </c>
      <c r="E46">
        <f t="shared" si="1"/>
        <v>4510.291666666667</v>
      </c>
      <c r="F46">
        <f t="shared" si="2"/>
        <v>-245.29166666666697</v>
      </c>
    </row>
    <row r="47" spans="1:6" x14ac:dyDescent="0.25">
      <c r="A47" s="2">
        <v>42705</v>
      </c>
      <c r="B47" t="s">
        <v>23</v>
      </c>
      <c r="C47">
        <v>45</v>
      </c>
      <c r="D47">
        <v>4468</v>
      </c>
      <c r="E47">
        <f t="shared" si="1"/>
        <v>4521.125</v>
      </c>
      <c r="F47">
        <f t="shared" si="2"/>
        <v>-53.125</v>
      </c>
    </row>
    <row r="48" spans="1:6" x14ac:dyDescent="0.25">
      <c r="A48" s="2">
        <v>42736</v>
      </c>
      <c r="B48" t="s">
        <v>24</v>
      </c>
      <c r="C48">
        <v>46</v>
      </c>
      <c r="D48">
        <v>4311</v>
      </c>
      <c r="E48">
        <f t="shared" si="1"/>
        <v>4534.75</v>
      </c>
      <c r="F48">
        <f t="shared" si="2"/>
        <v>-223.75</v>
      </c>
    </row>
    <row r="49" spans="1:6" x14ac:dyDescent="0.25">
      <c r="A49" s="2">
        <v>42767</v>
      </c>
      <c r="B49" t="s">
        <v>25</v>
      </c>
      <c r="C49">
        <v>47</v>
      </c>
      <c r="D49">
        <v>4428</v>
      </c>
      <c r="E49">
        <f t="shared" si="1"/>
        <v>4544.166666666667</v>
      </c>
      <c r="F49">
        <f t="shared" si="2"/>
        <v>-116.16666666666697</v>
      </c>
    </row>
    <row r="50" spans="1:6" x14ac:dyDescent="0.25">
      <c r="A50" s="2">
        <v>42795</v>
      </c>
      <c r="B50" t="s">
        <v>14</v>
      </c>
      <c r="C50">
        <v>48</v>
      </c>
      <c r="D50">
        <v>4667</v>
      </c>
      <c r="E50">
        <f t="shared" si="1"/>
        <v>4555.791666666667</v>
      </c>
      <c r="F50">
        <f t="shared" si="2"/>
        <v>111.20833333333303</v>
      </c>
    </row>
    <row r="51" spans="1:6" x14ac:dyDescent="0.25">
      <c r="A51" s="2">
        <v>42826</v>
      </c>
      <c r="B51" t="s">
        <v>15</v>
      </c>
      <c r="C51">
        <v>49</v>
      </c>
      <c r="D51">
        <v>4500</v>
      </c>
      <c r="E51">
        <f t="shared" si="1"/>
        <v>4567.791666666667</v>
      </c>
      <c r="F51">
        <f t="shared" si="2"/>
        <v>-67.79166666666697</v>
      </c>
    </row>
    <row r="52" spans="1:6" x14ac:dyDescent="0.25">
      <c r="A52" s="2">
        <v>42856</v>
      </c>
      <c r="B52" t="s">
        <v>16</v>
      </c>
      <c r="C52">
        <v>50</v>
      </c>
      <c r="D52">
        <v>4615</v>
      </c>
      <c r="E52">
        <f t="shared" si="1"/>
        <v>4578.708333333333</v>
      </c>
      <c r="F52">
        <f t="shared" si="2"/>
        <v>36.29166666666697</v>
      </c>
    </row>
    <row r="53" spans="1:6" x14ac:dyDescent="0.25">
      <c r="A53" s="2">
        <v>42887</v>
      </c>
      <c r="B53" t="s">
        <v>17</v>
      </c>
      <c r="C53">
        <v>51</v>
      </c>
      <c r="D53">
        <v>4588</v>
      </c>
      <c r="E53">
        <f t="shared" si="1"/>
        <v>4588.208333333333</v>
      </c>
      <c r="F53">
        <f t="shared" si="2"/>
        <v>-0.20833333333303017</v>
      </c>
    </row>
    <row r="54" spans="1:6" x14ac:dyDescent="0.25">
      <c r="A54" s="2">
        <v>42917</v>
      </c>
      <c r="B54" t="s">
        <v>18</v>
      </c>
      <c r="C54">
        <v>52</v>
      </c>
      <c r="D54">
        <v>4865</v>
      </c>
      <c r="E54">
        <f t="shared" si="1"/>
        <v>4592.083333333333</v>
      </c>
      <c r="F54">
        <f t="shared" si="2"/>
        <v>272.91666666666697</v>
      </c>
    </row>
    <row r="55" spans="1:6" x14ac:dyDescent="0.25">
      <c r="A55" s="2">
        <v>42948</v>
      </c>
      <c r="B55" t="s">
        <v>19</v>
      </c>
      <c r="C55">
        <v>53</v>
      </c>
      <c r="D55">
        <v>4778</v>
      </c>
      <c r="E55">
        <f t="shared" si="1"/>
        <v>4599.625</v>
      </c>
      <c r="F55">
        <f t="shared" si="2"/>
        <v>178.375</v>
      </c>
    </row>
    <row r="56" spans="1:6" x14ac:dyDescent="0.25">
      <c r="A56" s="2">
        <v>42979</v>
      </c>
      <c r="B56" t="s">
        <v>20</v>
      </c>
      <c r="C56">
        <v>54</v>
      </c>
      <c r="D56">
        <v>4787</v>
      </c>
      <c r="E56">
        <f t="shared" si="1"/>
        <v>4598.625</v>
      </c>
      <c r="F56">
        <f t="shared" si="2"/>
        <v>188.375</v>
      </c>
    </row>
    <row r="57" spans="1:6" x14ac:dyDescent="0.25">
      <c r="A57" s="2">
        <v>43009</v>
      </c>
      <c r="B57" t="s">
        <v>21</v>
      </c>
      <c r="C57">
        <v>55</v>
      </c>
      <c r="D57">
        <v>4549</v>
      </c>
      <c r="E57">
        <f t="shared" si="1"/>
        <v>4606.791666666667</v>
      </c>
      <c r="F57">
        <f t="shared" si="2"/>
        <v>-57.79166666666697</v>
      </c>
    </row>
    <row r="58" spans="1:6" x14ac:dyDescent="0.25">
      <c r="A58" s="2">
        <v>43040</v>
      </c>
      <c r="B58" t="s">
        <v>22</v>
      </c>
      <c r="C58">
        <v>56</v>
      </c>
      <c r="D58">
        <v>4512</v>
      </c>
    </row>
    <row r="59" spans="1:6" x14ac:dyDescent="0.25">
      <c r="A59" s="2">
        <v>43070</v>
      </c>
      <c r="B59" t="s">
        <v>23</v>
      </c>
      <c r="C59">
        <v>57</v>
      </c>
      <c r="D59">
        <v>4449</v>
      </c>
    </row>
    <row r="60" spans="1:6" x14ac:dyDescent="0.25">
      <c r="A60" s="2">
        <v>43101</v>
      </c>
      <c r="B60" t="s">
        <v>24</v>
      </c>
      <c r="C60">
        <v>58</v>
      </c>
      <c r="D60">
        <v>4423</v>
      </c>
    </row>
    <row r="61" spans="1:6" x14ac:dyDescent="0.25">
      <c r="A61" s="2">
        <v>43132</v>
      </c>
      <c r="B61" t="s">
        <v>25</v>
      </c>
      <c r="C61">
        <v>59</v>
      </c>
      <c r="D61">
        <v>4497</v>
      </c>
    </row>
    <row r="62" spans="1:6" x14ac:dyDescent="0.25">
      <c r="A62" s="2">
        <v>43160</v>
      </c>
      <c r="B62" t="s">
        <v>14</v>
      </c>
      <c r="C62">
        <v>60</v>
      </c>
      <c r="D62">
        <v>4574</v>
      </c>
    </row>
    <row r="63" spans="1:6" x14ac:dyDescent="0.25">
      <c r="A63" s="2">
        <v>43191</v>
      </c>
      <c r="B63" t="s">
        <v>15</v>
      </c>
      <c r="C63">
        <v>61</v>
      </c>
      <c r="D63">
        <v>4789</v>
      </c>
    </row>
    <row r="64" spans="1:6" x14ac:dyDescent="0.25">
      <c r="D64" s="3" t="s">
        <v>27</v>
      </c>
    </row>
    <row r="65" spans="4:4" x14ac:dyDescent="0.25">
      <c r="D65" s="3" t="s">
        <v>27</v>
      </c>
    </row>
    <row r="66" spans="4:4" x14ac:dyDescent="0.25">
      <c r="D66" s="3" t="s">
        <v>27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workbookViewId="0">
      <selection activeCell="E19" sqref="E19"/>
    </sheetView>
  </sheetViews>
  <sheetFormatPr defaultRowHeight="15" x14ac:dyDescent="0.25"/>
  <cols>
    <col min="2" max="2" width="10.28515625" bestFit="1" customWidth="1"/>
    <col min="3" max="3" width="3" bestFit="1" customWidth="1"/>
  </cols>
  <sheetData>
    <row r="1" spans="1:5" x14ac:dyDescent="0.25">
      <c r="A1" t="s">
        <v>13</v>
      </c>
      <c r="B1" t="s">
        <v>13</v>
      </c>
      <c r="C1" t="s">
        <v>3</v>
      </c>
      <c r="D1" t="s">
        <v>26</v>
      </c>
      <c r="E1" t="s">
        <v>28</v>
      </c>
    </row>
    <row r="2" spans="1:5" x14ac:dyDescent="0.25">
      <c r="A2" s="2">
        <v>41334</v>
      </c>
      <c r="B2" t="s">
        <v>14</v>
      </c>
      <c r="C2">
        <v>0</v>
      </c>
      <c r="D2">
        <v>4002</v>
      </c>
    </row>
    <row r="3" spans="1:5" x14ac:dyDescent="0.25">
      <c r="A3" s="2">
        <v>41365</v>
      </c>
      <c r="B3" t="s">
        <v>15</v>
      </c>
      <c r="C3">
        <v>1</v>
      </c>
      <c r="D3">
        <v>4011</v>
      </c>
    </row>
    <row r="4" spans="1:5" x14ac:dyDescent="0.25">
      <c r="A4" s="2">
        <v>41395</v>
      </c>
      <c r="B4" t="s">
        <v>16</v>
      </c>
      <c r="C4">
        <v>2</v>
      </c>
      <c r="D4">
        <v>4020</v>
      </c>
    </row>
    <row r="5" spans="1:5" x14ac:dyDescent="0.25">
      <c r="A5" s="2">
        <v>41426</v>
      </c>
      <c r="B5" t="s">
        <v>17</v>
      </c>
      <c r="C5">
        <v>3</v>
      </c>
      <c r="D5">
        <v>4045</v>
      </c>
    </row>
    <row r="6" spans="1:5" x14ac:dyDescent="0.25">
      <c r="A6" s="2">
        <v>41456</v>
      </c>
      <c r="B6" t="s">
        <v>18</v>
      </c>
      <c r="C6">
        <v>4</v>
      </c>
      <c r="D6">
        <v>4052</v>
      </c>
    </row>
    <row r="7" spans="1:5" x14ac:dyDescent="0.25">
      <c r="A7" s="2">
        <v>41487</v>
      </c>
      <c r="B7" t="s">
        <v>19</v>
      </c>
      <c r="C7">
        <v>5</v>
      </c>
      <c r="D7">
        <v>4311</v>
      </c>
    </row>
    <row r="8" spans="1:5" x14ac:dyDescent="0.25">
      <c r="A8" s="2">
        <v>41518</v>
      </c>
      <c r="B8" t="s">
        <v>20</v>
      </c>
      <c r="C8">
        <v>6</v>
      </c>
      <c r="D8">
        <v>4074</v>
      </c>
      <c r="E8">
        <f>AVERAGE(D2:D14)</f>
        <v>4073.6153846153848</v>
      </c>
    </row>
    <row r="9" spans="1:5" x14ac:dyDescent="0.25">
      <c r="A9" s="2">
        <v>41548</v>
      </c>
      <c r="B9" t="s">
        <v>21</v>
      </c>
      <c r="C9">
        <v>7</v>
      </c>
      <c r="D9">
        <v>4084</v>
      </c>
      <c r="E9">
        <f t="shared" ref="E9:E58" si="0">AVERAGE(D3:D15)</f>
        <v>4085.4615384615386</v>
      </c>
    </row>
    <row r="10" spans="1:5" x14ac:dyDescent="0.25">
      <c r="A10" s="2">
        <v>41579</v>
      </c>
      <c r="B10" t="s">
        <v>22</v>
      </c>
      <c r="C10">
        <v>8</v>
      </c>
      <c r="D10">
        <v>4090</v>
      </c>
      <c r="E10">
        <f t="shared" si="0"/>
        <v>4097.9230769230771</v>
      </c>
    </row>
    <row r="11" spans="1:5" x14ac:dyDescent="0.25">
      <c r="A11" s="2">
        <v>41609</v>
      </c>
      <c r="B11" t="s">
        <v>23</v>
      </c>
      <c r="C11">
        <v>9</v>
      </c>
      <c r="D11">
        <v>4115</v>
      </c>
      <c r="E11">
        <f t="shared" si="0"/>
        <v>4109.5384615384619</v>
      </c>
    </row>
    <row r="12" spans="1:5" x14ac:dyDescent="0.25">
      <c r="A12" s="2">
        <v>41640</v>
      </c>
      <c r="B12" t="s">
        <v>24</v>
      </c>
      <c r="C12">
        <v>10</v>
      </c>
      <c r="D12">
        <v>4125</v>
      </c>
      <c r="E12">
        <f t="shared" si="0"/>
        <v>4121.1538461538457</v>
      </c>
    </row>
    <row r="13" spans="1:5" x14ac:dyDescent="0.25">
      <c r="A13" s="2">
        <v>41671</v>
      </c>
      <c r="B13" t="s">
        <v>25</v>
      </c>
      <c r="C13">
        <v>11</v>
      </c>
      <c r="D13">
        <v>3884</v>
      </c>
      <c r="E13">
        <f t="shared" si="0"/>
        <v>4151.3846153846152</v>
      </c>
    </row>
    <row r="14" spans="1:5" x14ac:dyDescent="0.25">
      <c r="A14" s="2">
        <v>41699</v>
      </c>
      <c r="B14" t="s">
        <v>14</v>
      </c>
      <c r="C14">
        <v>12</v>
      </c>
      <c r="D14">
        <v>4144</v>
      </c>
      <c r="E14">
        <f t="shared" si="0"/>
        <v>4144.2307692307695</v>
      </c>
    </row>
    <row r="15" spans="1:5" x14ac:dyDescent="0.25">
      <c r="A15" s="2">
        <v>41730</v>
      </c>
      <c r="B15" t="s">
        <v>15</v>
      </c>
      <c r="C15">
        <v>13</v>
      </c>
      <c r="D15">
        <v>4156</v>
      </c>
      <c r="E15">
        <f t="shared" si="0"/>
        <v>4155.4615384615381</v>
      </c>
    </row>
    <row r="16" spans="1:5" x14ac:dyDescent="0.25">
      <c r="A16" s="2">
        <v>41760</v>
      </c>
      <c r="B16" t="s">
        <v>16</v>
      </c>
      <c r="C16">
        <v>14</v>
      </c>
      <c r="D16">
        <v>4173</v>
      </c>
      <c r="E16">
        <f t="shared" si="0"/>
        <v>4167.4615384615381</v>
      </c>
    </row>
    <row r="17" spans="1:5" x14ac:dyDescent="0.25">
      <c r="A17" s="2">
        <v>41791</v>
      </c>
      <c r="B17" t="s">
        <v>17</v>
      </c>
      <c r="C17">
        <v>15</v>
      </c>
      <c r="D17">
        <v>4171</v>
      </c>
      <c r="E17">
        <f t="shared" si="0"/>
        <v>4180.6153846153848</v>
      </c>
    </row>
    <row r="18" spans="1:5" x14ac:dyDescent="0.25">
      <c r="A18" s="2">
        <v>41821</v>
      </c>
      <c r="B18" t="s">
        <v>18</v>
      </c>
      <c r="C18">
        <v>16</v>
      </c>
      <c r="D18">
        <v>4196</v>
      </c>
      <c r="E18">
        <f t="shared" si="0"/>
        <v>4192.6153846153848</v>
      </c>
    </row>
    <row r="19" spans="1:5" x14ac:dyDescent="0.25">
      <c r="A19" s="2">
        <v>41852</v>
      </c>
      <c r="B19" s="4" t="s">
        <v>19</v>
      </c>
      <c r="C19" s="4">
        <v>17</v>
      </c>
      <c r="D19" s="4">
        <v>4445</v>
      </c>
      <c r="E19" s="4">
        <f>AVERAGE(D13:D25)</f>
        <v>4185.3846153846152</v>
      </c>
    </row>
    <row r="20" spans="1:5" x14ac:dyDescent="0.25">
      <c r="A20" s="2">
        <v>41883</v>
      </c>
      <c r="B20" t="s">
        <v>20</v>
      </c>
      <c r="C20">
        <v>18</v>
      </c>
      <c r="D20">
        <v>4218</v>
      </c>
      <c r="E20">
        <f t="shared" si="0"/>
        <v>4216.2307692307695</v>
      </c>
    </row>
    <row r="21" spans="1:5" x14ac:dyDescent="0.25">
      <c r="A21" s="2">
        <v>41913</v>
      </c>
      <c r="B21" t="s">
        <v>21</v>
      </c>
      <c r="C21">
        <v>19</v>
      </c>
      <c r="D21">
        <v>4220</v>
      </c>
      <c r="E21">
        <f t="shared" si="0"/>
        <v>4228.9230769230771</v>
      </c>
    </row>
    <row r="22" spans="1:5" x14ac:dyDescent="0.25">
      <c r="A22" s="2">
        <v>41944</v>
      </c>
      <c r="B22" t="s">
        <v>22</v>
      </c>
      <c r="C22">
        <v>20</v>
      </c>
      <c r="D22">
        <v>4240</v>
      </c>
      <c r="E22">
        <f t="shared" si="0"/>
        <v>4241.1538461538457</v>
      </c>
    </row>
    <row r="23" spans="1:5" x14ac:dyDescent="0.25">
      <c r="A23" s="2">
        <v>41974</v>
      </c>
      <c r="B23" t="s">
        <v>23</v>
      </c>
      <c r="C23">
        <v>21</v>
      </c>
      <c r="D23">
        <v>4261</v>
      </c>
      <c r="E23">
        <f t="shared" si="0"/>
        <v>4253.3846153846152</v>
      </c>
    </row>
    <row r="24" spans="1:5" x14ac:dyDescent="0.25">
      <c r="A24" s="2">
        <v>42005</v>
      </c>
      <c r="B24" t="s">
        <v>24</v>
      </c>
      <c r="C24">
        <v>22</v>
      </c>
      <c r="D24">
        <v>4271</v>
      </c>
      <c r="E24">
        <f t="shared" si="0"/>
        <v>4265.9230769230771</v>
      </c>
    </row>
    <row r="25" spans="1:5" x14ac:dyDescent="0.25">
      <c r="A25" s="2">
        <v>42036</v>
      </c>
      <c r="B25" t="s">
        <v>25</v>
      </c>
      <c r="C25">
        <v>23</v>
      </c>
      <c r="D25">
        <v>4031</v>
      </c>
      <c r="E25">
        <f t="shared" si="0"/>
        <v>4296.6923076923076</v>
      </c>
    </row>
    <row r="26" spans="1:5" x14ac:dyDescent="0.25">
      <c r="A26" s="2">
        <v>42064</v>
      </c>
      <c r="B26" t="s">
        <v>14</v>
      </c>
      <c r="C26">
        <v>24</v>
      </c>
      <c r="D26">
        <v>4285</v>
      </c>
      <c r="E26">
        <f t="shared" si="0"/>
        <v>4290.1538461538457</v>
      </c>
    </row>
    <row r="27" spans="1:5" x14ac:dyDescent="0.25">
      <c r="A27" s="2">
        <v>42095</v>
      </c>
      <c r="B27" t="s">
        <v>15</v>
      </c>
      <c r="C27">
        <v>25</v>
      </c>
      <c r="D27">
        <v>4309</v>
      </c>
      <c r="E27">
        <f t="shared" si="0"/>
        <v>4301.7692307692305</v>
      </c>
    </row>
    <row r="28" spans="1:5" x14ac:dyDescent="0.25">
      <c r="A28" s="2">
        <v>42125</v>
      </c>
      <c r="B28" t="s">
        <v>16</v>
      </c>
      <c r="C28">
        <v>26</v>
      </c>
      <c r="D28">
        <v>4315</v>
      </c>
      <c r="E28">
        <f t="shared" si="0"/>
        <v>4314.9230769230771</v>
      </c>
    </row>
    <row r="29" spans="1:5" x14ac:dyDescent="0.25">
      <c r="A29" s="2">
        <v>42156</v>
      </c>
      <c r="B29" t="s">
        <v>17</v>
      </c>
      <c r="C29">
        <v>27</v>
      </c>
      <c r="D29">
        <v>4332</v>
      </c>
      <c r="E29">
        <f t="shared" si="0"/>
        <v>4327.6153846153848</v>
      </c>
    </row>
    <row r="30" spans="1:5" x14ac:dyDescent="0.25">
      <c r="A30" s="2">
        <v>42186</v>
      </c>
      <c r="B30" t="s">
        <v>18</v>
      </c>
      <c r="C30">
        <v>28</v>
      </c>
      <c r="D30">
        <v>4334</v>
      </c>
      <c r="E30">
        <f t="shared" si="0"/>
        <v>4339.1538461538457</v>
      </c>
    </row>
    <row r="31" spans="1:5" x14ac:dyDescent="0.25">
      <c r="A31" s="2">
        <v>42217</v>
      </c>
      <c r="B31" t="s">
        <v>19</v>
      </c>
      <c r="C31">
        <v>29</v>
      </c>
      <c r="D31">
        <v>4596</v>
      </c>
      <c r="E31">
        <f t="shared" si="0"/>
        <v>4331.8461538461543</v>
      </c>
    </row>
    <row r="32" spans="1:5" x14ac:dyDescent="0.25">
      <c r="A32" s="2">
        <v>42248</v>
      </c>
      <c r="B32" t="s">
        <v>20</v>
      </c>
      <c r="C32">
        <v>30</v>
      </c>
      <c r="D32">
        <v>4360</v>
      </c>
      <c r="E32">
        <f t="shared" si="0"/>
        <v>4363.1538461538457</v>
      </c>
    </row>
    <row r="33" spans="1:5" x14ac:dyDescent="0.25">
      <c r="A33" s="2">
        <v>42278</v>
      </c>
      <c r="B33" t="s">
        <v>21</v>
      </c>
      <c r="C33">
        <v>31</v>
      </c>
      <c r="D33">
        <v>4369</v>
      </c>
      <c r="E33">
        <f t="shared" si="0"/>
        <v>4374.6923076923076</v>
      </c>
    </row>
    <row r="34" spans="1:5" x14ac:dyDescent="0.25">
      <c r="A34" s="2">
        <v>42309</v>
      </c>
      <c r="B34" t="s">
        <v>22</v>
      </c>
      <c r="C34">
        <v>32</v>
      </c>
      <c r="D34">
        <v>4391</v>
      </c>
      <c r="E34">
        <f t="shared" si="0"/>
        <v>4386.3846153846152</v>
      </c>
    </row>
    <row r="35" spans="1:5" x14ac:dyDescent="0.25">
      <c r="A35" s="2">
        <v>42339</v>
      </c>
      <c r="B35" t="s">
        <v>23</v>
      </c>
      <c r="C35">
        <v>33</v>
      </c>
      <c r="D35">
        <v>4405</v>
      </c>
      <c r="E35">
        <f t="shared" si="0"/>
        <v>4397.6923076923076</v>
      </c>
    </row>
    <row r="36" spans="1:5" x14ac:dyDescent="0.25">
      <c r="A36" s="2">
        <v>42370</v>
      </c>
      <c r="B36" t="s">
        <v>24</v>
      </c>
      <c r="C36">
        <v>34</v>
      </c>
      <c r="D36">
        <v>4411</v>
      </c>
      <c r="E36">
        <f t="shared" si="0"/>
        <v>4409.6923076923076</v>
      </c>
    </row>
    <row r="37" spans="1:5" x14ac:dyDescent="0.25">
      <c r="A37" s="2">
        <v>42401</v>
      </c>
      <c r="B37" t="s">
        <v>25</v>
      </c>
      <c r="C37">
        <v>35</v>
      </c>
      <c r="D37">
        <v>4176</v>
      </c>
      <c r="E37">
        <f t="shared" si="0"/>
        <v>4440.8461538461543</v>
      </c>
    </row>
    <row r="38" spans="1:5" x14ac:dyDescent="0.25">
      <c r="A38" s="2">
        <v>42430</v>
      </c>
      <c r="B38" t="s">
        <v>14</v>
      </c>
      <c r="C38">
        <v>36</v>
      </c>
      <c r="D38">
        <v>4438</v>
      </c>
      <c r="E38">
        <f t="shared" si="0"/>
        <v>4433</v>
      </c>
    </row>
    <row r="39" spans="1:5" x14ac:dyDescent="0.25">
      <c r="A39" s="2">
        <v>42461</v>
      </c>
      <c r="B39" t="s">
        <v>15</v>
      </c>
      <c r="C39">
        <v>37</v>
      </c>
      <c r="D39">
        <v>4435</v>
      </c>
      <c r="E39">
        <f t="shared" si="0"/>
        <v>4445.6153846153848</v>
      </c>
    </row>
    <row r="40" spans="1:5" x14ac:dyDescent="0.25">
      <c r="A40" s="2">
        <v>42491</v>
      </c>
      <c r="B40" t="s">
        <v>16</v>
      </c>
      <c r="C40">
        <v>38</v>
      </c>
      <c r="D40">
        <v>4461</v>
      </c>
      <c r="E40">
        <f t="shared" si="0"/>
        <v>4457.1538461538457</v>
      </c>
    </row>
    <row r="41" spans="1:5" x14ac:dyDescent="0.25">
      <c r="A41" s="2">
        <v>42522</v>
      </c>
      <c r="B41" t="s">
        <v>17</v>
      </c>
      <c r="C41">
        <v>39</v>
      </c>
      <c r="D41">
        <v>4462</v>
      </c>
      <c r="E41">
        <f t="shared" si="0"/>
        <v>4468.5384615384619</v>
      </c>
    </row>
    <row r="42" spans="1:5" x14ac:dyDescent="0.25">
      <c r="A42" s="2">
        <v>42552</v>
      </c>
      <c r="B42" t="s">
        <v>18</v>
      </c>
      <c r="C42">
        <v>40</v>
      </c>
      <c r="D42">
        <v>4488</v>
      </c>
      <c r="E42">
        <f t="shared" si="0"/>
        <v>4480.0769230769229</v>
      </c>
    </row>
    <row r="43" spans="1:5" x14ac:dyDescent="0.25">
      <c r="A43" s="2">
        <v>42583</v>
      </c>
      <c r="B43" t="s">
        <v>19</v>
      </c>
      <c r="C43">
        <v>41</v>
      </c>
      <c r="D43">
        <v>4739</v>
      </c>
      <c r="E43">
        <f t="shared" si="0"/>
        <v>4472.5384615384619</v>
      </c>
    </row>
    <row r="44" spans="1:5" x14ac:dyDescent="0.25">
      <c r="A44" s="2">
        <v>42614</v>
      </c>
      <c r="B44" t="s">
        <v>20</v>
      </c>
      <c r="C44">
        <v>42</v>
      </c>
      <c r="D44">
        <v>4494</v>
      </c>
      <c r="E44">
        <f t="shared" si="0"/>
        <v>4503.0769230769229</v>
      </c>
    </row>
    <row r="45" spans="1:5" x14ac:dyDescent="0.25">
      <c r="A45" s="2">
        <v>42644</v>
      </c>
      <c r="B45" t="s">
        <v>21</v>
      </c>
      <c r="C45">
        <v>43</v>
      </c>
      <c r="D45">
        <v>4524</v>
      </c>
      <c r="E45">
        <f t="shared" si="0"/>
        <v>4514.6923076923076</v>
      </c>
    </row>
    <row r="46" spans="1:5" x14ac:dyDescent="0.25">
      <c r="A46" s="2">
        <v>42675</v>
      </c>
      <c r="B46" t="s">
        <v>22</v>
      </c>
      <c r="C46">
        <v>44</v>
      </c>
      <c r="D46">
        <v>4519</v>
      </c>
      <c r="E46">
        <f t="shared" si="0"/>
        <v>4526.6923076923076</v>
      </c>
    </row>
    <row r="47" spans="1:5" x14ac:dyDescent="0.25">
      <c r="A47" s="2">
        <v>42705</v>
      </c>
      <c r="B47" t="s">
        <v>23</v>
      </c>
      <c r="C47">
        <v>45</v>
      </c>
      <c r="D47">
        <v>4539</v>
      </c>
      <c r="E47">
        <f t="shared" si="0"/>
        <v>4537.8461538461543</v>
      </c>
    </row>
    <row r="48" spans="1:5" x14ac:dyDescent="0.25">
      <c r="A48" s="2">
        <v>42736</v>
      </c>
      <c r="B48" t="s">
        <v>24</v>
      </c>
      <c r="C48">
        <v>46</v>
      </c>
      <c r="D48">
        <v>4555</v>
      </c>
      <c r="E48">
        <f t="shared" si="0"/>
        <v>4550.6153846153848</v>
      </c>
    </row>
    <row r="49" spans="1:5" x14ac:dyDescent="0.25">
      <c r="A49" s="2">
        <v>42767</v>
      </c>
      <c r="B49" t="s">
        <v>25</v>
      </c>
      <c r="C49">
        <v>47</v>
      </c>
      <c r="D49">
        <v>4313</v>
      </c>
      <c r="E49">
        <f t="shared" si="0"/>
        <v>4580.7692307692305</v>
      </c>
    </row>
    <row r="50" spans="1:5" x14ac:dyDescent="0.25">
      <c r="A50" s="2">
        <v>42795</v>
      </c>
      <c r="B50" t="s">
        <v>14</v>
      </c>
      <c r="C50">
        <v>48</v>
      </c>
      <c r="D50">
        <v>4573</v>
      </c>
      <c r="E50">
        <f t="shared" si="0"/>
        <v>4573.8461538461543</v>
      </c>
    </row>
    <row r="51" spans="1:5" x14ac:dyDescent="0.25">
      <c r="A51" s="2">
        <v>42826</v>
      </c>
      <c r="B51" t="s">
        <v>15</v>
      </c>
      <c r="C51">
        <v>49</v>
      </c>
      <c r="D51">
        <v>4589</v>
      </c>
      <c r="E51">
        <f t="shared" si="0"/>
        <v>4586.9230769230771</v>
      </c>
    </row>
    <row r="52" spans="1:5" x14ac:dyDescent="0.25">
      <c r="A52" s="2">
        <v>42856</v>
      </c>
      <c r="B52" t="s">
        <v>16</v>
      </c>
      <c r="C52">
        <v>50</v>
      </c>
      <c r="D52">
        <v>4591</v>
      </c>
      <c r="E52">
        <f t="shared" si="0"/>
        <v>4597.9230769230771</v>
      </c>
    </row>
    <row r="53" spans="1:5" x14ac:dyDescent="0.25">
      <c r="A53" s="2">
        <v>42887</v>
      </c>
      <c r="B53" t="s">
        <v>17</v>
      </c>
      <c r="C53">
        <v>51</v>
      </c>
      <c r="D53">
        <v>4606</v>
      </c>
      <c r="E53">
        <f t="shared" si="0"/>
        <v>4610.9230769230771</v>
      </c>
    </row>
    <row r="54" spans="1:5" x14ac:dyDescent="0.25">
      <c r="A54" s="2">
        <v>42917</v>
      </c>
      <c r="B54" t="s">
        <v>18</v>
      </c>
      <c r="C54">
        <v>52</v>
      </c>
      <c r="D54">
        <v>4628</v>
      </c>
      <c r="E54">
        <f t="shared" si="0"/>
        <v>4622.9230769230771</v>
      </c>
    </row>
    <row r="55" spans="1:5" x14ac:dyDescent="0.25">
      <c r="A55" s="2">
        <v>42948</v>
      </c>
      <c r="B55" t="s">
        <v>19</v>
      </c>
      <c r="C55">
        <v>53</v>
      </c>
      <c r="D55">
        <v>4880</v>
      </c>
      <c r="E55">
        <f t="shared" si="0"/>
        <v>4614.7692307692305</v>
      </c>
    </row>
    <row r="56" spans="1:5" x14ac:dyDescent="0.25">
      <c r="A56" s="2">
        <v>42979</v>
      </c>
      <c r="B56" t="s">
        <v>20</v>
      </c>
      <c r="C56">
        <v>54</v>
      </c>
      <c r="D56">
        <v>4649</v>
      </c>
      <c r="E56">
        <f t="shared" si="0"/>
        <v>4645.8461538461543</v>
      </c>
    </row>
    <row r="57" spans="1:5" x14ac:dyDescent="0.25">
      <c r="A57" s="2">
        <v>43009</v>
      </c>
      <c r="B57" t="s">
        <v>21</v>
      </c>
      <c r="C57">
        <v>55</v>
      </c>
      <c r="D57">
        <v>4664</v>
      </c>
      <c r="E57">
        <f t="shared" si="0"/>
        <v>4658</v>
      </c>
    </row>
    <row r="58" spans="1:5" x14ac:dyDescent="0.25">
      <c r="A58" s="2">
        <v>43040</v>
      </c>
      <c r="B58" t="s">
        <v>22</v>
      </c>
      <c r="C58">
        <v>56</v>
      </c>
      <c r="D58">
        <v>4667</v>
      </c>
    </row>
    <row r="59" spans="1:5" x14ac:dyDescent="0.25">
      <c r="A59" s="2">
        <v>43070</v>
      </c>
      <c r="B59" t="s">
        <v>23</v>
      </c>
      <c r="C59">
        <v>57</v>
      </c>
      <c r="D59">
        <v>4688</v>
      </c>
    </row>
    <row r="60" spans="1:5" x14ac:dyDescent="0.25">
      <c r="A60" s="2">
        <v>43101</v>
      </c>
      <c r="B60" t="s">
        <v>24</v>
      </c>
      <c r="C60">
        <v>58</v>
      </c>
      <c r="D60">
        <v>4695</v>
      </c>
    </row>
    <row r="61" spans="1:5" x14ac:dyDescent="0.25">
      <c r="A61" s="2">
        <v>43132</v>
      </c>
      <c r="B61" t="s">
        <v>25</v>
      </c>
      <c r="C61">
        <v>59</v>
      </c>
      <c r="D61">
        <v>4449</v>
      </c>
    </row>
    <row r="62" spans="1:5" x14ac:dyDescent="0.25">
      <c r="A62" s="2">
        <v>43160</v>
      </c>
      <c r="B62" t="s">
        <v>14</v>
      </c>
      <c r="C62">
        <v>60</v>
      </c>
      <c r="D62">
        <v>4717</v>
      </c>
    </row>
    <row r="63" spans="1:5" x14ac:dyDescent="0.25">
      <c r="A63" s="2">
        <v>43191</v>
      </c>
      <c r="B63" t="s">
        <v>15</v>
      </c>
      <c r="C63">
        <v>61</v>
      </c>
      <c r="D63">
        <v>4731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cross-section vs timeseries</vt:lpstr>
      <vt:lpstr>gelateria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2018-04-12T11:05:23Z</dcterms:created>
  <dcterms:modified xsi:type="dcterms:W3CDTF">2018-04-16T15:15:39Z</dcterms:modified>
</cp:coreProperties>
</file>