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marliani\Desktop\SECI_2017-18\SECI MOODLE\LEZIONI CORRETTE\"/>
    </mc:Choice>
  </mc:AlternateContent>
  <bookViews>
    <workbookView xWindow="0" yWindow="0" windowWidth="12105" windowHeight="11760" activeTab="1"/>
  </bookViews>
  <sheets>
    <sheet name="int media con var nota" sheetId="1" r:id="rId1"/>
    <sheet name="int media con var incognit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2" l="1"/>
  <c r="F21" i="2"/>
  <c r="G20" i="2"/>
  <c r="F20" i="2"/>
  <c r="G19" i="2"/>
  <c r="E16" i="2"/>
  <c r="F16" i="2" s="1"/>
  <c r="E15" i="2"/>
  <c r="F15" i="2" s="1"/>
  <c r="E14" i="2"/>
  <c r="F14" i="2" s="1"/>
  <c r="E13" i="2"/>
  <c r="F13" i="2" s="1"/>
  <c r="E12" i="2"/>
  <c r="F12" i="2" s="1"/>
  <c r="E11" i="2"/>
  <c r="F11" i="2" s="1"/>
  <c r="E10" i="2"/>
  <c r="F10" i="2" s="1"/>
  <c r="E9" i="2"/>
  <c r="F9" i="2" s="1"/>
  <c r="E8" i="2"/>
  <c r="F8" i="2" s="1"/>
  <c r="E7" i="2"/>
  <c r="F7" i="2" s="1"/>
  <c r="F3" i="2"/>
  <c r="F4" i="2" s="1"/>
  <c r="F2" i="2"/>
  <c r="H18" i="2" s="1"/>
  <c r="F21" i="1"/>
  <c r="G19" i="1"/>
  <c r="F20" i="1" s="1"/>
  <c r="E7" i="1"/>
  <c r="F7" i="1" s="1"/>
  <c r="G18" i="2" l="1"/>
  <c r="G21" i="2" s="1"/>
  <c r="F18" i="2"/>
  <c r="F24" i="2"/>
  <c r="F3" i="1"/>
  <c r="F4" i="1" s="1"/>
  <c r="F2" i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G23" i="2" l="1"/>
  <c r="H22" i="2" s="1"/>
  <c r="G25" i="2"/>
  <c r="H15" i="2" s="1"/>
  <c r="F25" i="2"/>
  <c r="H16" i="2" s="1"/>
  <c r="F23" i="2"/>
  <c r="H23" i="2" s="1"/>
  <c r="F24" i="1"/>
  <c r="H19" i="1"/>
  <c r="F18" i="1"/>
  <c r="F23" i="1" l="1"/>
  <c r="H22" i="1" s="1"/>
  <c r="F25" i="1"/>
  <c r="H15" i="1" s="1"/>
</calcChain>
</file>

<file path=xl/sharedStrings.xml><?xml version="1.0" encoding="utf-8"?>
<sst xmlns="http://schemas.openxmlformats.org/spreadsheetml/2006/main" count="30" uniqueCount="18">
  <si>
    <t>Famiglia</t>
  </si>
  <si>
    <t>Reddito</t>
  </si>
  <si>
    <t>Consumo</t>
  </si>
  <si>
    <t>media pop</t>
  </si>
  <si>
    <t>var pop</t>
  </si>
  <si>
    <t>dev st pop</t>
  </si>
  <si>
    <t>media camp</t>
  </si>
  <si>
    <t>semiintervallo</t>
  </si>
  <si>
    <t>CAMPIONE</t>
  </si>
  <si>
    <t>lim inf</t>
  </si>
  <si>
    <t>lim sup</t>
  </si>
  <si>
    <t>livello di confid</t>
  </si>
  <si>
    <t>NOTA</t>
  </si>
  <si>
    <t>dev st stima</t>
  </si>
  <si>
    <t>INCOGNITA</t>
  </si>
  <si>
    <t>valore critico z</t>
  </si>
  <si>
    <r>
      <rPr>
        <b/>
        <i/>
        <sz val="12"/>
        <color theme="4" tint="-0.249977111117893"/>
        <rFont val="Arial"/>
        <family val="2"/>
      </rPr>
      <t xml:space="preserve">valori critici z </t>
    </r>
    <r>
      <rPr>
        <b/>
        <i/>
        <sz val="12"/>
        <color theme="1"/>
        <rFont val="Arial"/>
        <family val="2"/>
      </rPr>
      <t>e</t>
    </r>
    <r>
      <rPr>
        <b/>
        <i/>
        <sz val="12"/>
        <color rgb="FFC00000"/>
        <rFont val="Arial"/>
        <family val="2"/>
      </rPr>
      <t xml:space="preserve"> t</t>
    </r>
  </si>
  <si>
    <t>T di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</si>
</sst>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7" x14ac:knownFonts="1">
    <font>
      <sz val="11"/>
      <color theme="1"/>
      <name val="Calibri"/>
      <family val="2"/>
      <scheme val="minor"/>
    </font>
    <font>
      <b/>
      <sz val="18"/>
      <color theme="4" tint="-0.249977111117893"/>
      <name val="Arial"/>
      <family val="2"/>
    </font>
    <font>
      <b/>
      <sz val="18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4" tint="-0.249977111117893"/>
      <name val="Arial"/>
      <family val="2"/>
    </font>
    <font>
      <b/>
      <sz val="12"/>
      <color theme="1"/>
      <name val="Arial"/>
      <family val="2"/>
    </font>
    <font>
      <sz val="12"/>
      <color theme="0" tint="-0.499984740745262"/>
      <name val="Arial"/>
      <family val="2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9" tint="-0.249977111117893"/>
      <name val="Arial"/>
      <family val="2"/>
    </font>
    <font>
      <b/>
      <sz val="18"/>
      <color theme="5" tint="-0.249977111117893"/>
      <name val="Arial"/>
      <family val="2"/>
    </font>
    <font>
      <b/>
      <i/>
      <sz val="12"/>
      <color theme="1"/>
      <name val="Arial"/>
      <family val="2"/>
    </font>
    <font>
      <b/>
      <sz val="12"/>
      <color theme="5" tint="-0.249977111117893"/>
      <name val="Arial"/>
      <family val="2"/>
    </font>
    <font>
      <b/>
      <i/>
      <sz val="12"/>
      <color theme="4" tint="-0.249977111117893"/>
      <name val="Arial"/>
      <family val="2"/>
    </font>
    <font>
      <b/>
      <i/>
      <sz val="12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1" fillId="0" borderId="0" xfId="0" applyNumberFormat="1" applyFont="1"/>
    <xf numFmtId="164" fontId="2" fillId="0" borderId="0" xfId="0" applyNumberFormat="1" applyFont="1"/>
    <xf numFmtId="0" fontId="3" fillId="0" borderId="0" xfId="0" applyFont="1"/>
    <xf numFmtId="0" fontId="4" fillId="0" borderId="0" xfId="0" applyFont="1" applyFill="1"/>
    <xf numFmtId="0" fontId="4" fillId="0" borderId="0" xfId="0" applyFont="1"/>
    <xf numFmtId="0" fontId="5" fillId="0" borderId="0" xfId="0" applyFont="1" applyFill="1"/>
    <xf numFmtId="0" fontId="4" fillId="0" borderId="0" xfId="0" applyFont="1" applyAlignment="1">
      <alignment horizontal="right"/>
    </xf>
    <xf numFmtId="164" fontId="3" fillId="0" borderId="0" xfId="0" applyNumberFormat="1" applyFont="1"/>
    <xf numFmtId="2" fontId="4" fillId="0" borderId="0" xfId="0" applyNumberFormat="1" applyFont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/>
    <xf numFmtId="2" fontId="7" fillId="0" borderId="0" xfId="0" applyNumberFormat="1" applyFont="1"/>
    <xf numFmtId="0" fontId="7" fillId="0" borderId="0" xfId="0" applyFont="1"/>
    <xf numFmtId="165" fontId="8" fillId="0" borderId="0" xfId="0" applyNumberFormat="1" applyFont="1"/>
    <xf numFmtId="164" fontId="8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11" fillId="0" borderId="0" xfId="0" applyFont="1"/>
    <xf numFmtId="164" fontId="4" fillId="0" borderId="0" xfId="0" applyNumberFormat="1" applyFont="1"/>
    <xf numFmtId="164" fontId="12" fillId="0" borderId="0" xfId="0" applyNumberFormat="1" applyFont="1"/>
    <xf numFmtId="0" fontId="13" fillId="0" borderId="0" xfId="0" applyFont="1" applyAlignment="1">
      <alignment horizontal="right"/>
    </xf>
    <xf numFmtId="2" fontId="13" fillId="0" borderId="0" xfId="0" applyNumberFormat="1" applyFont="1"/>
    <xf numFmtId="0" fontId="9" fillId="3" borderId="0" xfId="0" applyFont="1" applyFill="1"/>
    <xf numFmtId="0" fontId="9" fillId="3" borderId="0" xfId="0" applyFont="1" applyFill="1" applyAlignment="1">
      <alignment horizontal="right"/>
    </xf>
    <xf numFmtId="2" fontId="10" fillId="3" borderId="0" xfId="0" applyNumberFormat="1" applyFont="1" applyFill="1"/>
    <xf numFmtId="2" fontId="14" fillId="0" borderId="0" xfId="0" applyNumberFormat="1" applyFont="1" applyFill="1"/>
    <xf numFmtId="2" fontId="14" fillId="0" borderId="0" xfId="0" applyNumberFormat="1" applyFont="1"/>
    <xf numFmtId="0" fontId="14" fillId="0" borderId="0" xfId="0" applyFont="1"/>
    <xf numFmtId="2" fontId="15" fillId="0" borderId="0" xfId="0" applyNumberFormat="1" applyFont="1"/>
    <xf numFmtId="2" fontId="6" fillId="0" borderId="0" xfId="0" applyNumberFormat="1" applyFont="1"/>
    <xf numFmtId="0" fontId="13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64" fontId="2" fillId="0" borderId="0" xfId="0" applyNumberFormat="1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1"/>
              </a:solidFill>
              <a:ln>
                <a:solidFill>
                  <a:srgbClr val="FF0000"/>
                </a:solidFill>
              </a:ln>
              <a:effectLst/>
            </c:spPr>
          </c:dPt>
          <c:val>
            <c:numRef>
              <c:f>'int media con var nota'!$F$23:$F$25</c:f>
              <c:numCache>
                <c:formatCode>0.0</c:formatCode>
                <c:ptCount val="3"/>
                <c:pt idx="0">
                  <c:v>2232.7910556225188</c:v>
                </c:pt>
                <c:pt idx="1">
                  <c:v>2559.6999999999998</c:v>
                </c:pt>
                <c:pt idx="2">
                  <c:v>3562.2089443774812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519512656"/>
        <c:axId val="-519518640"/>
      </c:barChart>
      <c:catAx>
        <c:axId val="-519512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519518640"/>
        <c:crosses val="autoZero"/>
        <c:auto val="1"/>
        <c:lblAlgn val="ctr"/>
        <c:lblOffset val="100"/>
        <c:noMultiLvlLbl val="0"/>
      </c:catAx>
      <c:valAx>
        <c:axId val="-519518640"/>
        <c:scaling>
          <c:orientation val="minMax"/>
          <c:max val="4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519512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1"/>
              </a:solidFill>
              <a:ln>
                <a:solidFill>
                  <a:srgbClr val="FF0000"/>
                </a:solidFill>
              </a:ln>
              <a:effectLst/>
            </c:spPr>
          </c:dPt>
          <c:val>
            <c:numRef>
              <c:f>'int media con var incognita'!$F$23:$F$25</c:f>
              <c:numCache>
                <c:formatCode>0.0</c:formatCode>
                <c:ptCount val="3"/>
                <c:pt idx="0">
                  <c:v>2096.7910556225188</c:v>
                </c:pt>
                <c:pt idx="1">
                  <c:v>2559.6999999999998</c:v>
                </c:pt>
                <c:pt idx="2">
                  <c:v>3426.2089443774812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1"/>
              </a:solidFill>
              <a:ln>
                <a:solidFill>
                  <a:srgbClr val="FF0000"/>
                </a:solidFill>
              </a:ln>
              <a:effectLst/>
            </c:spPr>
          </c:dPt>
          <c:val>
            <c:numRef>
              <c:f>'int media con var incognita'!$G$23:$G$25</c:f>
              <c:numCache>
                <c:formatCode>0.0</c:formatCode>
                <c:ptCount val="3"/>
                <c:pt idx="0" formatCode="0.00">
                  <c:v>1865.6569095982563</c:v>
                </c:pt>
                <c:pt idx="1">
                  <c:v>2559.6999999999998</c:v>
                </c:pt>
                <c:pt idx="2" formatCode="0.00">
                  <c:v>3657.3430904017437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519510480"/>
        <c:axId val="-472642928"/>
      </c:barChart>
      <c:catAx>
        <c:axId val="-519510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472642928"/>
        <c:crosses val="autoZero"/>
        <c:auto val="1"/>
        <c:lblAlgn val="ctr"/>
        <c:lblOffset val="100"/>
        <c:noMultiLvlLbl val="0"/>
      </c:catAx>
      <c:valAx>
        <c:axId val="-472642928"/>
        <c:scaling>
          <c:orientation val="minMax"/>
          <c:max val="4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519510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10</xdr:row>
      <xdr:rowOff>71437</xdr:rowOff>
    </xdr:from>
    <xdr:to>
      <xdr:col>15</xdr:col>
      <xdr:colOff>371475</xdr:colOff>
      <xdr:row>25</xdr:row>
      <xdr:rowOff>100012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438150</xdr:colOff>
      <xdr:row>12</xdr:row>
      <xdr:rowOff>142875</xdr:rowOff>
    </xdr:from>
    <xdr:to>
      <xdr:col>12</xdr:col>
      <xdr:colOff>447675</xdr:colOff>
      <xdr:row>24</xdr:row>
      <xdr:rowOff>38100</xdr:rowOff>
    </xdr:to>
    <xdr:cxnSp macro="">
      <xdr:nvCxnSpPr>
        <xdr:cNvPr id="4" name="Connettore 1 3"/>
        <xdr:cNvCxnSpPr/>
      </xdr:nvCxnSpPr>
      <xdr:spPr>
        <a:xfrm>
          <a:off x="9810750" y="2438400"/>
          <a:ext cx="9525" cy="241935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10</xdr:row>
      <xdr:rowOff>71437</xdr:rowOff>
    </xdr:from>
    <xdr:to>
      <xdr:col>15</xdr:col>
      <xdr:colOff>371475</xdr:colOff>
      <xdr:row>25</xdr:row>
      <xdr:rowOff>100012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438150</xdr:colOff>
      <xdr:row>12</xdr:row>
      <xdr:rowOff>142875</xdr:rowOff>
    </xdr:from>
    <xdr:to>
      <xdr:col>12</xdr:col>
      <xdr:colOff>447675</xdr:colOff>
      <xdr:row>24</xdr:row>
      <xdr:rowOff>38100</xdr:rowOff>
    </xdr:to>
    <xdr:cxnSp macro="">
      <xdr:nvCxnSpPr>
        <xdr:cNvPr id="3" name="Connettore 1 2"/>
        <xdr:cNvCxnSpPr/>
      </xdr:nvCxnSpPr>
      <xdr:spPr>
        <a:xfrm>
          <a:off x="8191500" y="2457450"/>
          <a:ext cx="9525" cy="238125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447675</xdr:colOff>
      <xdr:row>19</xdr:row>
      <xdr:rowOff>0</xdr:rowOff>
    </xdr:from>
    <xdr:to>
      <xdr:col>7</xdr:col>
      <xdr:colOff>180975</xdr:colOff>
      <xdr:row>20</xdr:row>
      <xdr:rowOff>19050</xdr:rowOff>
    </xdr:to>
    <xdr:sp macro="" textlink="">
      <xdr:nvSpPr>
        <xdr:cNvPr id="4" name="Ovale 3"/>
        <xdr:cNvSpPr/>
      </xdr:nvSpPr>
      <xdr:spPr>
        <a:xfrm>
          <a:off x="4238625" y="4124325"/>
          <a:ext cx="657225" cy="219075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7</xdr:col>
      <xdr:colOff>84727</xdr:colOff>
      <xdr:row>6</xdr:row>
      <xdr:rowOff>28575</xdr:rowOff>
    </xdr:from>
    <xdr:to>
      <xdr:col>7</xdr:col>
      <xdr:colOff>152400</xdr:colOff>
      <xdr:row>19</xdr:row>
      <xdr:rowOff>32083</xdr:rowOff>
    </xdr:to>
    <xdr:cxnSp macro="">
      <xdr:nvCxnSpPr>
        <xdr:cNvPr id="6" name="Connettore 1 5"/>
        <xdr:cNvCxnSpPr>
          <a:stCxn id="4" idx="7"/>
        </xdr:cNvCxnSpPr>
      </xdr:nvCxnSpPr>
      <xdr:spPr>
        <a:xfrm flipV="1">
          <a:off x="4799602" y="1200150"/>
          <a:ext cx="67673" cy="2956258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752475</xdr:colOff>
      <xdr:row>4</xdr:row>
      <xdr:rowOff>47625</xdr:rowOff>
    </xdr:from>
    <xdr:to>
      <xdr:col>8</xdr:col>
      <xdr:colOff>180975</xdr:colOff>
      <xdr:row>6</xdr:row>
      <xdr:rowOff>66675</xdr:rowOff>
    </xdr:to>
    <xdr:sp macro="" textlink="">
      <xdr:nvSpPr>
        <xdr:cNvPr id="11" name="Ovale 10"/>
        <xdr:cNvSpPr/>
      </xdr:nvSpPr>
      <xdr:spPr>
        <a:xfrm>
          <a:off x="4543425" y="828675"/>
          <a:ext cx="1257300" cy="409575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workbookViewId="0">
      <selection activeCell="R25" sqref="R25"/>
    </sheetView>
  </sheetViews>
  <sheetFormatPr defaultRowHeight="15" x14ac:dyDescent="0.2"/>
  <cols>
    <col min="1" max="1" width="7.140625" style="4" customWidth="1"/>
    <col min="2" max="3" width="8.85546875" style="4" customWidth="1"/>
    <col min="4" max="4" width="9.140625" style="5"/>
    <col min="5" max="5" width="9.28515625" style="5" bestFit="1" customWidth="1"/>
    <col min="6" max="6" width="13.5703125" style="5" bestFit="1" customWidth="1"/>
    <col min="7" max="7" width="9.28515625" style="5" bestFit="1" customWidth="1"/>
    <col min="8" max="8" width="13.5703125" style="5" bestFit="1" customWidth="1"/>
    <col min="9" max="16384" width="9.140625" style="5"/>
  </cols>
  <sheetData>
    <row r="1" spans="1:8" x14ac:dyDescent="0.2">
      <c r="A1" s="4" t="s">
        <v>0</v>
      </c>
      <c r="B1" s="4" t="s">
        <v>1</v>
      </c>
      <c r="C1" s="4" t="s">
        <v>2</v>
      </c>
    </row>
    <row r="2" spans="1:8" ht="15.75" x14ac:dyDescent="0.25">
      <c r="A2" s="6">
        <v>1</v>
      </c>
      <c r="B2" s="6">
        <v>1692</v>
      </c>
      <c r="C2" s="6">
        <v>1417</v>
      </c>
      <c r="E2" s="7" t="s">
        <v>3</v>
      </c>
      <c r="F2" s="8">
        <f>AVERAGE(B:B)</f>
        <v>2559.6999999999998</v>
      </c>
    </row>
    <row r="3" spans="1:8" x14ac:dyDescent="0.2">
      <c r="A3" s="6">
        <v>2</v>
      </c>
      <c r="B3" s="6">
        <v>700</v>
      </c>
      <c r="C3" s="6">
        <v>361</v>
      </c>
      <c r="E3" s="7" t="s">
        <v>4</v>
      </c>
      <c r="F3" s="9">
        <f>_xlfn.VAR.P(B:B)</f>
        <v>1633084.03</v>
      </c>
    </row>
    <row r="4" spans="1:8" ht="15.75" x14ac:dyDescent="0.25">
      <c r="A4" s="6">
        <v>3</v>
      </c>
      <c r="B4" s="6">
        <v>1144</v>
      </c>
      <c r="C4" s="6">
        <v>966</v>
      </c>
      <c r="E4" s="18" t="s">
        <v>5</v>
      </c>
      <c r="F4" s="19">
        <f>SQRT(F3)</f>
        <v>1277.9217620809186</v>
      </c>
      <c r="G4" s="3" t="s">
        <v>12</v>
      </c>
    </row>
    <row r="5" spans="1:8" ht="15.75" thickBot="1" x14ac:dyDescent="0.25">
      <c r="A5" s="6">
        <v>4</v>
      </c>
      <c r="B5" s="6">
        <v>2735</v>
      </c>
      <c r="C5" s="6">
        <v>1820</v>
      </c>
    </row>
    <row r="6" spans="1:8" x14ac:dyDescent="0.2">
      <c r="A6" s="6">
        <v>5</v>
      </c>
      <c r="B6" s="6">
        <v>1485</v>
      </c>
      <c r="C6" s="6">
        <v>1179</v>
      </c>
      <c r="E6" s="34" t="s">
        <v>8</v>
      </c>
      <c r="F6" s="35"/>
    </row>
    <row r="7" spans="1:8" x14ac:dyDescent="0.2">
      <c r="A7" s="6">
        <v>6</v>
      </c>
      <c r="B7" s="6">
        <v>3683</v>
      </c>
      <c r="C7" s="6">
        <v>2455</v>
      </c>
      <c r="E7" s="10">
        <f ca="1">RANDBETWEEN(1,100)</f>
        <v>100</v>
      </c>
      <c r="F7" s="11">
        <f t="shared" ref="F7:F16" ca="1" si="0">VLOOKUP(E7,A:B,2,FALSE)</f>
        <v>3511</v>
      </c>
    </row>
    <row r="8" spans="1:8" x14ac:dyDescent="0.2">
      <c r="A8" s="6">
        <v>7</v>
      </c>
      <c r="B8" s="6">
        <v>3432</v>
      </c>
      <c r="C8" s="6">
        <v>2273</v>
      </c>
      <c r="E8" s="10">
        <f t="shared" ref="E8:E16" ca="1" si="1">RANDBETWEEN(1,100)</f>
        <v>8</v>
      </c>
      <c r="F8" s="11">
        <f t="shared" ca="1" si="0"/>
        <v>1979</v>
      </c>
    </row>
    <row r="9" spans="1:8" x14ac:dyDescent="0.2">
      <c r="A9" s="6">
        <v>8</v>
      </c>
      <c r="B9" s="6">
        <v>1979</v>
      </c>
      <c r="C9" s="6">
        <v>1617</v>
      </c>
      <c r="E9" s="10">
        <f t="shared" ca="1" si="1"/>
        <v>64</v>
      </c>
      <c r="F9" s="11">
        <f t="shared" ca="1" si="0"/>
        <v>2993</v>
      </c>
    </row>
    <row r="10" spans="1:8" x14ac:dyDescent="0.2">
      <c r="A10" s="6">
        <v>9</v>
      </c>
      <c r="B10" s="6">
        <v>3888</v>
      </c>
      <c r="C10" s="6">
        <v>2681</v>
      </c>
      <c r="E10" s="10">
        <f t="shared" ca="1" si="1"/>
        <v>27</v>
      </c>
      <c r="F10" s="11">
        <f t="shared" ca="1" si="0"/>
        <v>3064</v>
      </c>
    </row>
    <row r="11" spans="1:8" x14ac:dyDescent="0.2">
      <c r="A11" s="6">
        <v>10</v>
      </c>
      <c r="B11" s="6">
        <v>1336</v>
      </c>
      <c r="C11" s="6">
        <v>941</v>
      </c>
      <c r="E11" s="10">
        <f t="shared" ca="1" si="1"/>
        <v>47</v>
      </c>
      <c r="F11" s="11">
        <f t="shared" ca="1" si="0"/>
        <v>3618</v>
      </c>
    </row>
    <row r="12" spans="1:8" x14ac:dyDescent="0.2">
      <c r="A12" s="5">
        <v>11</v>
      </c>
      <c r="B12" s="5">
        <v>4012</v>
      </c>
      <c r="C12" s="5">
        <v>2722</v>
      </c>
      <c r="E12" s="10">
        <f t="shared" ca="1" si="1"/>
        <v>1</v>
      </c>
      <c r="F12" s="11">
        <f t="shared" ca="1" si="0"/>
        <v>1692</v>
      </c>
    </row>
    <row r="13" spans="1:8" x14ac:dyDescent="0.2">
      <c r="A13" s="5">
        <v>12</v>
      </c>
      <c r="B13" s="5">
        <v>1086</v>
      </c>
      <c r="C13" s="5">
        <v>989</v>
      </c>
      <c r="E13" s="10">
        <f t="shared" ca="1" si="1"/>
        <v>42</v>
      </c>
      <c r="F13" s="11">
        <f t="shared" ca="1" si="0"/>
        <v>3924</v>
      </c>
    </row>
    <row r="14" spans="1:8" x14ac:dyDescent="0.2">
      <c r="A14" s="5">
        <v>13</v>
      </c>
      <c r="B14" s="5">
        <v>776</v>
      </c>
      <c r="C14" s="5">
        <v>729</v>
      </c>
      <c r="E14" s="10">
        <f t="shared" ca="1" si="1"/>
        <v>34</v>
      </c>
      <c r="F14" s="11">
        <f t="shared" ca="1" si="0"/>
        <v>4070</v>
      </c>
    </row>
    <row r="15" spans="1:8" ht="23.25" x14ac:dyDescent="0.35">
      <c r="A15" s="5">
        <v>14</v>
      </c>
      <c r="B15" s="5">
        <v>1297</v>
      </c>
      <c r="C15" s="5">
        <v>1198</v>
      </c>
      <c r="E15" s="10">
        <f t="shared" ca="1" si="1"/>
        <v>5</v>
      </c>
      <c r="F15" s="11">
        <f t="shared" ca="1" si="0"/>
        <v>1485</v>
      </c>
      <c r="H15" s="1">
        <f ca="1">F25</f>
        <v>3562.2089443774812</v>
      </c>
    </row>
    <row r="16" spans="1:8" ht="15.75" thickBot="1" x14ac:dyDescent="0.25">
      <c r="A16" s="5">
        <v>15</v>
      </c>
      <c r="B16" s="5">
        <v>936</v>
      </c>
      <c r="C16" s="5">
        <v>788</v>
      </c>
      <c r="E16" s="12">
        <f t="shared" ca="1" si="1"/>
        <v>91</v>
      </c>
      <c r="F16" s="13">
        <f t="shared" ca="1" si="0"/>
        <v>2639</v>
      </c>
    </row>
    <row r="17" spans="1:8" x14ac:dyDescent="0.2">
      <c r="A17" s="5">
        <v>16</v>
      </c>
      <c r="B17" s="5">
        <v>1829</v>
      </c>
      <c r="C17" s="5">
        <v>1030</v>
      </c>
    </row>
    <row r="18" spans="1:8" ht="15.75" x14ac:dyDescent="0.25">
      <c r="A18" s="5">
        <v>17</v>
      </c>
      <c r="B18" s="5">
        <v>1198</v>
      </c>
      <c r="C18" s="5">
        <v>896</v>
      </c>
      <c r="E18" s="7" t="s">
        <v>6</v>
      </c>
      <c r="F18" s="14">
        <f ca="1">AVERAGE(F7:F16)</f>
        <v>2897.5</v>
      </c>
    </row>
    <row r="19" spans="1:8" ht="26.25" x14ac:dyDescent="0.4">
      <c r="A19" s="5">
        <v>18</v>
      </c>
      <c r="B19" s="5">
        <v>4079</v>
      </c>
      <c r="C19" s="5">
        <v>2928</v>
      </c>
      <c r="D19" s="25"/>
      <c r="E19" s="26" t="s">
        <v>11</v>
      </c>
      <c r="F19" s="27">
        <v>0.9</v>
      </c>
      <c r="G19" s="16">
        <f>F19+(1-F19)/2</f>
        <v>0.95</v>
      </c>
      <c r="H19" s="2">
        <f>F2</f>
        <v>2559.6999999999998</v>
      </c>
    </row>
    <row r="20" spans="1:8" x14ac:dyDescent="0.2">
      <c r="A20" s="5">
        <v>19</v>
      </c>
      <c r="B20" s="5">
        <v>551</v>
      </c>
      <c r="C20" s="5">
        <v>662</v>
      </c>
      <c r="E20" s="23" t="s">
        <v>15</v>
      </c>
      <c r="F20" s="24">
        <f>_xlfn.NORM.S.INV(G19)</f>
        <v>1.6448536269514715</v>
      </c>
    </row>
    <row r="21" spans="1:8" ht="15.75" x14ac:dyDescent="0.25">
      <c r="A21" s="5">
        <v>20</v>
      </c>
      <c r="B21" s="5">
        <v>1130</v>
      </c>
      <c r="C21" s="5">
        <v>839</v>
      </c>
      <c r="E21" s="7" t="s">
        <v>7</v>
      </c>
      <c r="F21" s="14">
        <f>F20*(F4/SQRT(10))</f>
        <v>664.70894437748109</v>
      </c>
    </row>
    <row r="22" spans="1:8" ht="23.25" x14ac:dyDescent="0.35">
      <c r="A22" s="5">
        <v>21</v>
      </c>
      <c r="B22" s="5">
        <v>1036</v>
      </c>
      <c r="C22" s="5">
        <v>428</v>
      </c>
      <c r="H22" s="1">
        <f ca="1">F23</f>
        <v>2232.7910556225188</v>
      </c>
    </row>
    <row r="23" spans="1:8" x14ac:dyDescent="0.2">
      <c r="A23" s="5">
        <v>22</v>
      </c>
      <c r="B23" s="5">
        <v>3761</v>
      </c>
      <c r="C23" s="5">
        <v>2453</v>
      </c>
      <c r="E23" s="17" t="s">
        <v>9</v>
      </c>
      <c r="F23" s="17">
        <f ca="1">F18-F21</f>
        <v>2232.7910556225188</v>
      </c>
    </row>
    <row r="24" spans="1:8" x14ac:dyDescent="0.2">
      <c r="A24" s="5">
        <v>23</v>
      </c>
      <c r="B24" s="5">
        <v>4406</v>
      </c>
      <c r="C24" s="5">
        <v>3308</v>
      </c>
      <c r="F24" s="17">
        <f>F2</f>
        <v>2559.6999999999998</v>
      </c>
    </row>
    <row r="25" spans="1:8" x14ac:dyDescent="0.2">
      <c r="A25" s="5">
        <v>24</v>
      </c>
      <c r="B25" s="5">
        <v>1073</v>
      </c>
      <c r="C25" s="5">
        <v>863</v>
      </c>
      <c r="E25" s="17" t="s">
        <v>10</v>
      </c>
      <c r="F25" s="17">
        <f ca="1">F18+F21</f>
        <v>3562.2089443774812</v>
      </c>
    </row>
    <row r="26" spans="1:8" x14ac:dyDescent="0.2">
      <c r="A26" s="5">
        <v>25</v>
      </c>
      <c r="B26" s="5">
        <v>3940</v>
      </c>
      <c r="C26" s="5">
        <v>2634</v>
      </c>
    </row>
    <row r="27" spans="1:8" x14ac:dyDescent="0.2">
      <c r="A27" s="5">
        <v>26</v>
      </c>
      <c r="B27" s="5">
        <v>3322</v>
      </c>
      <c r="C27" s="5">
        <v>2305</v>
      </c>
    </row>
    <row r="28" spans="1:8" x14ac:dyDescent="0.2">
      <c r="A28" s="5">
        <v>27</v>
      </c>
      <c r="B28" s="5">
        <v>3064</v>
      </c>
      <c r="C28" s="5">
        <v>2216</v>
      </c>
    </row>
    <row r="29" spans="1:8" x14ac:dyDescent="0.2">
      <c r="A29" s="5">
        <v>28</v>
      </c>
      <c r="B29" s="5">
        <v>2145</v>
      </c>
      <c r="C29" s="5">
        <v>1516</v>
      </c>
    </row>
    <row r="30" spans="1:8" x14ac:dyDescent="0.2">
      <c r="A30" s="5">
        <v>29</v>
      </c>
      <c r="B30" s="5">
        <v>1118</v>
      </c>
      <c r="C30" s="5">
        <v>737</v>
      </c>
    </row>
    <row r="31" spans="1:8" x14ac:dyDescent="0.2">
      <c r="A31" s="5">
        <v>30</v>
      </c>
      <c r="B31" s="5">
        <v>2501</v>
      </c>
      <c r="C31" s="5">
        <v>2031</v>
      </c>
    </row>
    <row r="32" spans="1:8" x14ac:dyDescent="0.2">
      <c r="A32" s="5">
        <v>31</v>
      </c>
      <c r="B32" s="5">
        <v>1999</v>
      </c>
      <c r="C32" s="5">
        <v>1492</v>
      </c>
    </row>
    <row r="33" spans="1:3" x14ac:dyDescent="0.2">
      <c r="A33" s="5">
        <v>32</v>
      </c>
      <c r="B33" s="5">
        <v>887</v>
      </c>
      <c r="C33" s="5">
        <v>779</v>
      </c>
    </row>
    <row r="34" spans="1:3" x14ac:dyDescent="0.2">
      <c r="A34" s="5">
        <v>33</v>
      </c>
      <c r="B34" s="5">
        <v>4808</v>
      </c>
      <c r="C34" s="5">
        <v>3381</v>
      </c>
    </row>
    <row r="35" spans="1:3" x14ac:dyDescent="0.2">
      <c r="A35" s="5">
        <v>34</v>
      </c>
      <c r="B35" s="5">
        <v>4070</v>
      </c>
      <c r="C35" s="5">
        <v>2600</v>
      </c>
    </row>
    <row r="36" spans="1:3" x14ac:dyDescent="0.2">
      <c r="A36" s="5">
        <v>35</v>
      </c>
      <c r="B36" s="5">
        <v>1624</v>
      </c>
      <c r="C36" s="5">
        <v>1015</v>
      </c>
    </row>
    <row r="37" spans="1:3" x14ac:dyDescent="0.2">
      <c r="A37" s="5">
        <v>36</v>
      </c>
      <c r="B37" s="5">
        <v>3573</v>
      </c>
      <c r="C37" s="5">
        <v>2294</v>
      </c>
    </row>
    <row r="38" spans="1:3" x14ac:dyDescent="0.2">
      <c r="A38" s="5">
        <v>37</v>
      </c>
      <c r="B38" s="5">
        <v>2293</v>
      </c>
      <c r="C38" s="5">
        <v>1896</v>
      </c>
    </row>
    <row r="39" spans="1:3" x14ac:dyDescent="0.2">
      <c r="A39" s="5">
        <v>38</v>
      </c>
      <c r="B39" s="5">
        <v>2143</v>
      </c>
      <c r="C39" s="5">
        <v>1647</v>
      </c>
    </row>
    <row r="40" spans="1:3" x14ac:dyDescent="0.2">
      <c r="A40" s="5">
        <v>39</v>
      </c>
      <c r="B40" s="5">
        <v>1336</v>
      </c>
      <c r="C40" s="5">
        <v>950</v>
      </c>
    </row>
    <row r="41" spans="1:3" x14ac:dyDescent="0.2">
      <c r="A41" s="5">
        <v>40</v>
      </c>
      <c r="B41" s="5">
        <v>3345</v>
      </c>
      <c r="C41" s="5">
        <v>2619</v>
      </c>
    </row>
    <row r="42" spans="1:3" x14ac:dyDescent="0.2">
      <c r="A42" s="5">
        <v>41</v>
      </c>
      <c r="B42" s="5">
        <v>4679</v>
      </c>
      <c r="C42" s="5">
        <v>3019</v>
      </c>
    </row>
    <row r="43" spans="1:3" x14ac:dyDescent="0.2">
      <c r="A43" s="5">
        <v>42</v>
      </c>
      <c r="B43" s="5">
        <v>3924</v>
      </c>
      <c r="C43" s="5">
        <v>2765</v>
      </c>
    </row>
    <row r="44" spans="1:3" x14ac:dyDescent="0.2">
      <c r="A44" s="5">
        <v>43</v>
      </c>
      <c r="B44" s="5">
        <v>1203</v>
      </c>
      <c r="C44" s="5">
        <v>672</v>
      </c>
    </row>
    <row r="45" spans="1:3" x14ac:dyDescent="0.2">
      <c r="A45" s="5">
        <v>44</v>
      </c>
      <c r="B45" s="5">
        <v>4518</v>
      </c>
      <c r="C45" s="5">
        <v>3447</v>
      </c>
    </row>
    <row r="46" spans="1:3" x14ac:dyDescent="0.2">
      <c r="A46" s="5">
        <v>45</v>
      </c>
      <c r="B46" s="5">
        <v>3668</v>
      </c>
      <c r="C46" s="5">
        <v>2583</v>
      </c>
    </row>
    <row r="47" spans="1:3" x14ac:dyDescent="0.2">
      <c r="A47" s="5">
        <v>46</v>
      </c>
      <c r="B47" s="5">
        <v>4485</v>
      </c>
      <c r="C47" s="5">
        <v>2990</v>
      </c>
    </row>
    <row r="48" spans="1:3" x14ac:dyDescent="0.2">
      <c r="A48" s="5">
        <v>47</v>
      </c>
      <c r="B48" s="5">
        <v>3618</v>
      </c>
      <c r="C48" s="5">
        <v>2260</v>
      </c>
    </row>
    <row r="49" spans="1:3" x14ac:dyDescent="0.2">
      <c r="A49" s="5">
        <v>48</v>
      </c>
      <c r="B49" s="5">
        <v>3779</v>
      </c>
      <c r="C49" s="5">
        <v>2367</v>
      </c>
    </row>
    <row r="50" spans="1:3" x14ac:dyDescent="0.2">
      <c r="A50" s="5">
        <v>49</v>
      </c>
      <c r="B50" s="5">
        <v>920</v>
      </c>
      <c r="C50" s="5">
        <v>368</v>
      </c>
    </row>
    <row r="51" spans="1:3" x14ac:dyDescent="0.2">
      <c r="A51" s="5">
        <v>50</v>
      </c>
      <c r="B51" s="5">
        <v>3334</v>
      </c>
      <c r="C51" s="5">
        <v>2114</v>
      </c>
    </row>
    <row r="52" spans="1:3" x14ac:dyDescent="0.2">
      <c r="A52" s="5">
        <v>51</v>
      </c>
      <c r="B52" s="5">
        <v>1618</v>
      </c>
      <c r="C52" s="5">
        <v>991</v>
      </c>
    </row>
    <row r="53" spans="1:3" x14ac:dyDescent="0.2">
      <c r="A53" s="5">
        <v>52</v>
      </c>
      <c r="B53" s="5">
        <v>4049</v>
      </c>
      <c r="C53" s="5">
        <v>2975</v>
      </c>
    </row>
    <row r="54" spans="1:3" x14ac:dyDescent="0.2">
      <c r="A54" s="5">
        <v>53</v>
      </c>
      <c r="B54" s="5">
        <v>3839</v>
      </c>
      <c r="C54" s="5">
        <v>2631</v>
      </c>
    </row>
    <row r="55" spans="1:3" x14ac:dyDescent="0.2">
      <c r="A55" s="5">
        <v>54</v>
      </c>
      <c r="B55" s="5">
        <v>3499</v>
      </c>
      <c r="C55" s="5">
        <v>2508</v>
      </c>
    </row>
    <row r="56" spans="1:3" x14ac:dyDescent="0.2">
      <c r="A56" s="5">
        <v>55</v>
      </c>
      <c r="B56" s="5">
        <v>4517</v>
      </c>
      <c r="C56" s="5">
        <v>3021</v>
      </c>
    </row>
    <row r="57" spans="1:3" x14ac:dyDescent="0.2">
      <c r="A57" s="5">
        <v>56</v>
      </c>
      <c r="B57" s="5">
        <v>2057</v>
      </c>
      <c r="C57" s="5">
        <v>1667</v>
      </c>
    </row>
    <row r="58" spans="1:3" x14ac:dyDescent="0.2">
      <c r="A58" s="5">
        <v>57</v>
      </c>
      <c r="B58" s="5">
        <v>1638</v>
      </c>
      <c r="C58" s="5">
        <v>984</v>
      </c>
    </row>
    <row r="59" spans="1:3" x14ac:dyDescent="0.2">
      <c r="A59" s="5">
        <v>58</v>
      </c>
      <c r="B59" s="5">
        <v>1014</v>
      </c>
      <c r="C59" s="5">
        <v>939</v>
      </c>
    </row>
    <row r="60" spans="1:3" x14ac:dyDescent="0.2">
      <c r="A60" s="5">
        <v>59</v>
      </c>
      <c r="B60" s="5">
        <v>1875</v>
      </c>
      <c r="C60" s="5">
        <v>1550</v>
      </c>
    </row>
    <row r="61" spans="1:3" x14ac:dyDescent="0.2">
      <c r="A61" s="5">
        <v>60</v>
      </c>
      <c r="B61" s="5">
        <v>1227</v>
      </c>
      <c r="C61" s="5">
        <v>1127</v>
      </c>
    </row>
    <row r="62" spans="1:3" x14ac:dyDescent="0.2">
      <c r="A62" s="5">
        <v>61</v>
      </c>
      <c r="B62" s="5">
        <v>538</v>
      </c>
      <c r="C62" s="5">
        <v>91</v>
      </c>
    </row>
    <row r="63" spans="1:3" x14ac:dyDescent="0.2">
      <c r="A63" s="5">
        <v>62</v>
      </c>
      <c r="B63" s="5">
        <v>3941</v>
      </c>
      <c r="C63" s="5">
        <v>3004</v>
      </c>
    </row>
    <row r="64" spans="1:3" x14ac:dyDescent="0.2">
      <c r="A64" s="5">
        <v>63</v>
      </c>
      <c r="B64" s="5">
        <v>957</v>
      </c>
      <c r="C64" s="5">
        <v>863</v>
      </c>
    </row>
    <row r="65" spans="1:3" x14ac:dyDescent="0.2">
      <c r="A65" s="5">
        <v>64</v>
      </c>
      <c r="B65" s="5">
        <v>2993</v>
      </c>
      <c r="C65" s="5">
        <v>2031</v>
      </c>
    </row>
    <row r="66" spans="1:3" x14ac:dyDescent="0.2">
      <c r="A66" s="5">
        <v>65</v>
      </c>
      <c r="B66" s="5">
        <v>3211</v>
      </c>
      <c r="C66" s="5">
        <v>2434</v>
      </c>
    </row>
    <row r="67" spans="1:3" x14ac:dyDescent="0.2">
      <c r="A67" s="5">
        <v>66</v>
      </c>
      <c r="B67" s="5">
        <v>4065</v>
      </c>
      <c r="C67" s="5">
        <v>2557</v>
      </c>
    </row>
    <row r="68" spans="1:3" x14ac:dyDescent="0.2">
      <c r="A68" s="5">
        <v>67</v>
      </c>
      <c r="B68" s="5">
        <v>3158</v>
      </c>
      <c r="C68" s="5">
        <v>2068</v>
      </c>
    </row>
    <row r="69" spans="1:3" x14ac:dyDescent="0.2">
      <c r="A69" s="5">
        <v>68</v>
      </c>
      <c r="B69" s="5">
        <v>1557</v>
      </c>
      <c r="C69" s="5">
        <v>1281</v>
      </c>
    </row>
    <row r="70" spans="1:3" x14ac:dyDescent="0.2">
      <c r="A70" s="5">
        <v>69</v>
      </c>
      <c r="B70" s="5">
        <v>3335</v>
      </c>
      <c r="C70" s="5">
        <v>2315</v>
      </c>
    </row>
    <row r="71" spans="1:3" x14ac:dyDescent="0.2">
      <c r="A71" s="5">
        <v>70</v>
      </c>
      <c r="B71" s="5">
        <v>3171</v>
      </c>
      <c r="C71" s="5">
        <v>1925</v>
      </c>
    </row>
    <row r="72" spans="1:3" x14ac:dyDescent="0.2">
      <c r="A72" s="5">
        <v>71</v>
      </c>
      <c r="B72" s="5">
        <v>3296</v>
      </c>
      <c r="C72" s="5">
        <v>2232</v>
      </c>
    </row>
    <row r="73" spans="1:3" x14ac:dyDescent="0.2">
      <c r="A73" s="5">
        <v>72</v>
      </c>
      <c r="B73" s="5">
        <v>815</v>
      </c>
      <c r="C73" s="5">
        <v>823</v>
      </c>
    </row>
    <row r="74" spans="1:3" x14ac:dyDescent="0.2">
      <c r="A74" s="5">
        <v>73</v>
      </c>
      <c r="B74" s="5">
        <v>3342</v>
      </c>
      <c r="C74" s="5">
        <v>2278</v>
      </c>
    </row>
    <row r="75" spans="1:3" x14ac:dyDescent="0.2">
      <c r="A75" s="5">
        <v>74</v>
      </c>
      <c r="B75" s="5">
        <v>4509</v>
      </c>
      <c r="C75" s="5">
        <v>3073</v>
      </c>
    </row>
    <row r="76" spans="1:3" x14ac:dyDescent="0.2">
      <c r="A76" s="5">
        <v>75</v>
      </c>
      <c r="B76" s="5">
        <v>3556</v>
      </c>
      <c r="C76" s="5">
        <v>2711</v>
      </c>
    </row>
    <row r="77" spans="1:3" x14ac:dyDescent="0.2">
      <c r="A77" s="5">
        <v>76</v>
      </c>
      <c r="B77" s="5">
        <v>2742</v>
      </c>
      <c r="C77" s="5">
        <v>2049</v>
      </c>
    </row>
    <row r="78" spans="1:3" x14ac:dyDescent="0.2">
      <c r="A78" s="5">
        <v>77</v>
      </c>
      <c r="B78" s="5">
        <v>4733</v>
      </c>
      <c r="C78" s="5">
        <v>3354</v>
      </c>
    </row>
    <row r="79" spans="1:3" x14ac:dyDescent="0.2">
      <c r="A79" s="5">
        <v>78</v>
      </c>
      <c r="B79" s="5">
        <v>2228</v>
      </c>
      <c r="C79" s="5">
        <v>1292</v>
      </c>
    </row>
    <row r="80" spans="1:3" x14ac:dyDescent="0.2">
      <c r="A80" s="5">
        <v>79</v>
      </c>
      <c r="B80" s="5">
        <v>4689</v>
      </c>
      <c r="C80" s="5">
        <v>3421</v>
      </c>
    </row>
    <row r="81" spans="1:3" x14ac:dyDescent="0.2">
      <c r="A81" s="5">
        <v>80</v>
      </c>
      <c r="B81" s="5">
        <v>1139</v>
      </c>
      <c r="C81" s="5">
        <v>553</v>
      </c>
    </row>
    <row r="82" spans="1:3" x14ac:dyDescent="0.2">
      <c r="A82" s="5">
        <v>81</v>
      </c>
      <c r="B82" s="5">
        <v>2949</v>
      </c>
      <c r="C82" s="5">
        <v>1878</v>
      </c>
    </row>
    <row r="83" spans="1:3" x14ac:dyDescent="0.2">
      <c r="A83" s="5">
        <v>82</v>
      </c>
      <c r="B83" s="5">
        <v>1882</v>
      </c>
      <c r="C83" s="5">
        <v>1558</v>
      </c>
    </row>
    <row r="84" spans="1:3" x14ac:dyDescent="0.2">
      <c r="A84" s="5">
        <v>83</v>
      </c>
      <c r="B84" s="5">
        <v>1046</v>
      </c>
      <c r="C84" s="5">
        <v>454</v>
      </c>
    </row>
    <row r="85" spans="1:3" x14ac:dyDescent="0.2">
      <c r="A85" s="5">
        <v>84</v>
      </c>
      <c r="B85" s="5">
        <v>1321</v>
      </c>
      <c r="C85" s="5">
        <v>1020</v>
      </c>
    </row>
    <row r="86" spans="1:3" x14ac:dyDescent="0.2">
      <c r="A86" s="5">
        <v>85</v>
      </c>
      <c r="B86" s="5">
        <v>1912</v>
      </c>
      <c r="C86" s="5">
        <v>1352</v>
      </c>
    </row>
    <row r="87" spans="1:3" x14ac:dyDescent="0.2">
      <c r="A87" s="5">
        <v>86</v>
      </c>
      <c r="B87" s="5">
        <v>2049</v>
      </c>
      <c r="C87" s="5">
        <v>1307</v>
      </c>
    </row>
    <row r="88" spans="1:3" x14ac:dyDescent="0.2">
      <c r="A88" s="5">
        <v>87</v>
      </c>
      <c r="B88" s="5">
        <v>1916</v>
      </c>
      <c r="C88" s="5">
        <v>1139</v>
      </c>
    </row>
    <row r="89" spans="1:3" x14ac:dyDescent="0.2">
      <c r="A89" s="5">
        <v>88</v>
      </c>
      <c r="B89" s="5">
        <v>2520</v>
      </c>
      <c r="C89" s="5">
        <v>1721</v>
      </c>
    </row>
    <row r="90" spans="1:3" x14ac:dyDescent="0.2">
      <c r="A90" s="5">
        <v>89</v>
      </c>
      <c r="B90" s="5">
        <v>3831</v>
      </c>
      <c r="C90" s="5">
        <v>2504</v>
      </c>
    </row>
    <row r="91" spans="1:3" x14ac:dyDescent="0.2">
      <c r="A91" s="5">
        <v>90</v>
      </c>
      <c r="B91" s="5">
        <v>2987</v>
      </c>
      <c r="C91" s="5">
        <v>2021</v>
      </c>
    </row>
    <row r="92" spans="1:3" x14ac:dyDescent="0.2">
      <c r="A92" s="5">
        <v>91</v>
      </c>
      <c r="B92" s="5">
        <v>2639</v>
      </c>
      <c r="C92" s="5">
        <v>1760</v>
      </c>
    </row>
    <row r="93" spans="1:3" x14ac:dyDescent="0.2">
      <c r="A93" s="5">
        <v>92</v>
      </c>
      <c r="B93" s="5">
        <v>1465</v>
      </c>
      <c r="C93" s="5">
        <v>806</v>
      </c>
    </row>
    <row r="94" spans="1:3" x14ac:dyDescent="0.2">
      <c r="A94" s="5">
        <v>93</v>
      </c>
      <c r="B94" s="5">
        <v>4848</v>
      </c>
      <c r="C94" s="5">
        <v>3664</v>
      </c>
    </row>
    <row r="95" spans="1:3" x14ac:dyDescent="0.2">
      <c r="A95" s="5">
        <v>94</v>
      </c>
      <c r="B95" s="5">
        <v>1282</v>
      </c>
      <c r="C95" s="5">
        <v>860</v>
      </c>
    </row>
    <row r="96" spans="1:3" x14ac:dyDescent="0.2">
      <c r="A96" s="5">
        <v>95</v>
      </c>
      <c r="B96" s="5">
        <v>692</v>
      </c>
      <c r="C96" s="5">
        <v>431</v>
      </c>
    </row>
    <row r="97" spans="1:3" x14ac:dyDescent="0.2">
      <c r="A97" s="5">
        <v>96</v>
      </c>
      <c r="B97" s="5">
        <v>4796</v>
      </c>
      <c r="C97" s="5">
        <v>3230</v>
      </c>
    </row>
    <row r="98" spans="1:3" x14ac:dyDescent="0.2">
      <c r="A98" s="5">
        <v>97</v>
      </c>
      <c r="B98" s="5">
        <v>1608</v>
      </c>
      <c r="C98" s="5">
        <v>993</v>
      </c>
    </row>
    <row r="99" spans="1:3" x14ac:dyDescent="0.2">
      <c r="A99" s="5">
        <v>98</v>
      </c>
      <c r="B99" s="5">
        <v>1967</v>
      </c>
      <c r="C99" s="5">
        <v>1634</v>
      </c>
    </row>
    <row r="100" spans="1:3" x14ac:dyDescent="0.2">
      <c r="A100" s="5">
        <v>99</v>
      </c>
      <c r="B100" s="5">
        <v>1901</v>
      </c>
      <c r="C100" s="5">
        <v>1547</v>
      </c>
    </row>
    <row r="101" spans="1:3" x14ac:dyDescent="0.2">
      <c r="A101" s="5">
        <v>100</v>
      </c>
      <c r="B101" s="5">
        <v>3511</v>
      </c>
      <c r="C101" s="5">
        <v>2228</v>
      </c>
    </row>
  </sheetData>
  <mergeCells count="1">
    <mergeCell ref="E6:F6"/>
  </mergeCells>
  <pageMargins left="0.7" right="0.7" top="0.75" bottom="0.75" header="0.3" footer="0.3"/>
  <pageSetup paperSize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workbookViewId="0">
      <selection activeCell="R25" sqref="R25"/>
    </sheetView>
  </sheetViews>
  <sheetFormatPr defaultRowHeight="15" x14ac:dyDescent="0.2"/>
  <cols>
    <col min="1" max="1" width="7.140625" style="4" customWidth="1"/>
    <col min="2" max="3" width="8.85546875" style="4" customWidth="1"/>
    <col min="4" max="4" width="9.140625" style="5"/>
    <col min="5" max="5" width="9.28515625" style="5" bestFit="1" customWidth="1"/>
    <col min="6" max="6" width="13.5703125" style="5" bestFit="1" customWidth="1"/>
    <col min="7" max="7" width="13.85546875" style="5" customWidth="1"/>
    <col min="8" max="8" width="13.5703125" style="5" bestFit="1" customWidth="1"/>
    <col min="9" max="16384" width="9.140625" style="5"/>
  </cols>
  <sheetData>
    <row r="1" spans="1:8" x14ac:dyDescent="0.2">
      <c r="A1" s="4" t="s">
        <v>0</v>
      </c>
      <c r="B1" s="4" t="s">
        <v>1</v>
      </c>
      <c r="C1" s="4" t="s">
        <v>2</v>
      </c>
    </row>
    <row r="2" spans="1:8" ht="15.75" x14ac:dyDescent="0.25">
      <c r="A2" s="6">
        <v>1</v>
      </c>
      <c r="B2" s="6">
        <v>1692</v>
      </c>
      <c r="C2" s="6">
        <v>1417</v>
      </c>
      <c r="E2" s="7" t="s">
        <v>3</v>
      </c>
      <c r="F2" s="8">
        <f>AVERAGE(B:B)</f>
        <v>2559.6999999999998</v>
      </c>
    </row>
    <row r="3" spans="1:8" x14ac:dyDescent="0.2">
      <c r="A3" s="6">
        <v>2</v>
      </c>
      <c r="B3" s="6">
        <v>700</v>
      </c>
      <c r="C3" s="6">
        <v>361</v>
      </c>
      <c r="E3" s="7" t="s">
        <v>4</v>
      </c>
      <c r="F3" s="9">
        <f>_xlfn.VAR.P(B:B)</f>
        <v>1633084.03</v>
      </c>
    </row>
    <row r="4" spans="1:8" ht="15.75" x14ac:dyDescent="0.25">
      <c r="A4" s="6">
        <v>3</v>
      </c>
      <c r="B4" s="6">
        <v>1144</v>
      </c>
      <c r="C4" s="6">
        <v>966</v>
      </c>
      <c r="E4" s="18" t="s">
        <v>5</v>
      </c>
      <c r="F4" s="19">
        <f>SQRT(F3)</f>
        <v>1277.9217620809186</v>
      </c>
      <c r="G4" s="3" t="s">
        <v>14</v>
      </c>
    </row>
    <row r="5" spans="1:8" ht="15.75" thickBot="1" x14ac:dyDescent="0.25">
      <c r="A5" s="6">
        <v>4</v>
      </c>
      <c r="B5" s="6">
        <v>2735</v>
      </c>
      <c r="C5" s="6">
        <v>1820</v>
      </c>
    </row>
    <row r="6" spans="1:8" ht="15.75" x14ac:dyDescent="0.25">
      <c r="A6" s="6">
        <v>5</v>
      </c>
      <c r="B6" s="6">
        <v>1485</v>
      </c>
      <c r="C6" s="6">
        <v>1179</v>
      </c>
      <c r="E6" s="34" t="s">
        <v>8</v>
      </c>
      <c r="F6" s="35"/>
      <c r="H6" s="15" t="s">
        <v>17</v>
      </c>
    </row>
    <row r="7" spans="1:8" x14ac:dyDescent="0.2">
      <c r="A7" s="6">
        <v>6</v>
      </c>
      <c r="B7" s="6">
        <v>3683</v>
      </c>
      <c r="C7" s="6">
        <v>2455</v>
      </c>
      <c r="E7" s="10">
        <f ca="1">RANDBETWEEN(1,100)</f>
        <v>59</v>
      </c>
      <c r="F7" s="11">
        <f t="shared" ref="F7:F16" ca="1" si="0">VLOOKUP(E7,A:B,2,FALSE)</f>
        <v>1875</v>
      </c>
    </row>
    <row r="8" spans="1:8" x14ac:dyDescent="0.2">
      <c r="A8" s="6">
        <v>7</v>
      </c>
      <c r="B8" s="6">
        <v>3432</v>
      </c>
      <c r="C8" s="6">
        <v>2273</v>
      </c>
      <c r="E8" s="10">
        <f t="shared" ref="E8:E16" ca="1" si="1">RANDBETWEEN(1,100)</f>
        <v>96</v>
      </c>
      <c r="F8" s="11">
        <f t="shared" ca="1" si="0"/>
        <v>4796</v>
      </c>
    </row>
    <row r="9" spans="1:8" x14ac:dyDescent="0.2">
      <c r="A9" s="6">
        <v>8</v>
      </c>
      <c r="B9" s="6">
        <v>1979</v>
      </c>
      <c r="C9" s="6">
        <v>1617</v>
      </c>
      <c r="E9" s="10">
        <f t="shared" ca="1" si="1"/>
        <v>70</v>
      </c>
      <c r="F9" s="11">
        <f t="shared" ca="1" si="0"/>
        <v>3171</v>
      </c>
    </row>
    <row r="10" spans="1:8" x14ac:dyDescent="0.2">
      <c r="A10" s="6">
        <v>9</v>
      </c>
      <c r="B10" s="6">
        <v>3888</v>
      </c>
      <c r="C10" s="6">
        <v>2681</v>
      </c>
      <c r="E10" s="10">
        <f t="shared" ca="1" si="1"/>
        <v>19</v>
      </c>
      <c r="F10" s="11">
        <f t="shared" ca="1" si="0"/>
        <v>551</v>
      </c>
    </row>
    <row r="11" spans="1:8" x14ac:dyDescent="0.2">
      <c r="A11" s="6">
        <v>10</v>
      </c>
      <c r="B11" s="6">
        <v>1336</v>
      </c>
      <c r="C11" s="6">
        <v>941</v>
      </c>
      <c r="E11" s="10">
        <f t="shared" ca="1" si="1"/>
        <v>90</v>
      </c>
      <c r="F11" s="11">
        <f t="shared" ca="1" si="0"/>
        <v>2987</v>
      </c>
    </row>
    <row r="12" spans="1:8" x14ac:dyDescent="0.2">
      <c r="A12" s="5">
        <v>11</v>
      </c>
      <c r="B12" s="5">
        <v>4012</v>
      </c>
      <c r="C12" s="5">
        <v>2722</v>
      </c>
      <c r="E12" s="10">
        <f t="shared" ca="1" si="1"/>
        <v>67</v>
      </c>
      <c r="F12" s="11">
        <f t="shared" ca="1" si="0"/>
        <v>3158</v>
      </c>
    </row>
    <row r="13" spans="1:8" x14ac:dyDescent="0.2">
      <c r="A13" s="5">
        <v>12</v>
      </c>
      <c r="B13" s="5">
        <v>1086</v>
      </c>
      <c r="C13" s="5">
        <v>989</v>
      </c>
      <c r="E13" s="10">
        <f t="shared" ca="1" si="1"/>
        <v>96</v>
      </c>
      <c r="F13" s="11">
        <f t="shared" ca="1" si="0"/>
        <v>4796</v>
      </c>
    </row>
    <row r="14" spans="1:8" x14ac:dyDescent="0.2">
      <c r="A14" s="5">
        <v>13</v>
      </c>
      <c r="B14" s="5">
        <v>776</v>
      </c>
      <c r="C14" s="5">
        <v>729</v>
      </c>
      <c r="E14" s="10">
        <f t="shared" ca="1" si="1"/>
        <v>12</v>
      </c>
      <c r="F14" s="11">
        <f t="shared" ca="1" si="0"/>
        <v>1086</v>
      </c>
    </row>
    <row r="15" spans="1:8" ht="23.25" x14ac:dyDescent="0.35">
      <c r="A15" s="5">
        <v>14</v>
      </c>
      <c r="B15" s="5">
        <v>1297</v>
      </c>
      <c r="C15" s="5">
        <v>1198</v>
      </c>
      <c r="E15" s="10">
        <f t="shared" ca="1" si="1"/>
        <v>66</v>
      </c>
      <c r="F15" s="11">
        <f t="shared" ca="1" si="0"/>
        <v>4065</v>
      </c>
      <c r="H15" s="22">
        <f ca="1">G25</f>
        <v>3657.3430904017437</v>
      </c>
    </row>
    <row r="16" spans="1:8" ht="24" thickBot="1" x14ac:dyDescent="0.4">
      <c r="A16" s="5">
        <v>15</v>
      </c>
      <c r="B16" s="5">
        <v>936</v>
      </c>
      <c r="C16" s="5">
        <v>788</v>
      </c>
      <c r="E16" s="12">
        <f t="shared" ca="1" si="1"/>
        <v>20</v>
      </c>
      <c r="F16" s="13">
        <f t="shared" ca="1" si="0"/>
        <v>1130</v>
      </c>
      <c r="G16" s="30" t="s">
        <v>13</v>
      </c>
      <c r="H16" s="1">
        <f ca="1">F25</f>
        <v>3426.2089443774812</v>
      </c>
    </row>
    <row r="17" spans="1:8" ht="15.75" x14ac:dyDescent="0.25">
      <c r="A17" s="5">
        <v>16</v>
      </c>
      <c r="B17" s="5">
        <v>1829</v>
      </c>
      <c r="C17" s="5">
        <v>1030</v>
      </c>
      <c r="G17" s="20"/>
    </row>
    <row r="18" spans="1:8" ht="23.25" customHeight="1" x14ac:dyDescent="0.25">
      <c r="A18" s="5">
        <v>17</v>
      </c>
      <c r="B18" s="5">
        <v>1198</v>
      </c>
      <c r="C18" s="5">
        <v>896</v>
      </c>
      <c r="E18" s="7" t="s">
        <v>6</v>
      </c>
      <c r="F18" s="14">
        <f ca="1">AVERAGE(F7:F16)</f>
        <v>2761.5</v>
      </c>
      <c r="G18" s="29">
        <f ca="1">_xlfn.STDEV.S(F7:F16)</f>
        <v>1545.4064729599997</v>
      </c>
      <c r="H18" s="36">
        <f>F2</f>
        <v>2559.6999999999998</v>
      </c>
    </row>
    <row r="19" spans="1:8" ht="26.25" x14ac:dyDescent="0.4">
      <c r="A19" s="5">
        <v>18</v>
      </c>
      <c r="B19" s="5">
        <v>4079</v>
      </c>
      <c r="C19" s="5">
        <v>2928</v>
      </c>
      <c r="D19" s="25"/>
      <c r="E19" s="26" t="s">
        <v>11</v>
      </c>
      <c r="F19" s="27">
        <v>0.9</v>
      </c>
      <c r="G19" s="16">
        <f>F19+(1-F19)/2</f>
        <v>0.95</v>
      </c>
      <c r="H19" s="36"/>
    </row>
    <row r="20" spans="1:8" ht="15.75" x14ac:dyDescent="0.25">
      <c r="A20" s="5">
        <v>19</v>
      </c>
      <c r="B20" s="5">
        <v>551</v>
      </c>
      <c r="C20" s="5">
        <v>662</v>
      </c>
      <c r="D20" s="33"/>
      <c r="E20" s="23" t="s">
        <v>16</v>
      </c>
      <c r="F20" s="31">
        <f>_xlfn.NORM.S.INV(G19)</f>
        <v>1.6448536269514715</v>
      </c>
      <c r="G20" s="28">
        <f>_xlfn.T.INV(G19,9)</f>
        <v>1.8331129326562368</v>
      </c>
    </row>
    <row r="21" spans="1:8" ht="15.75" x14ac:dyDescent="0.25">
      <c r="A21" s="5">
        <v>20</v>
      </c>
      <c r="B21" s="5">
        <v>1130</v>
      </c>
      <c r="C21" s="5">
        <v>839</v>
      </c>
      <c r="E21" s="7" t="s">
        <v>7</v>
      </c>
      <c r="F21" s="32">
        <f>F20*(F4/SQRT(10))</f>
        <v>664.70894437748109</v>
      </c>
      <c r="G21" s="29">
        <f ca="1">G20*(G18/SQRT(10))</f>
        <v>895.84309040174378</v>
      </c>
    </row>
    <row r="22" spans="1:8" ht="23.25" x14ac:dyDescent="0.35">
      <c r="A22" s="5">
        <v>21</v>
      </c>
      <c r="B22" s="5">
        <v>1036</v>
      </c>
      <c r="C22" s="5">
        <v>428</v>
      </c>
      <c r="H22" s="22">
        <f ca="1">G23</f>
        <v>1865.6569095982563</v>
      </c>
    </row>
    <row r="23" spans="1:8" ht="23.25" x14ac:dyDescent="0.35">
      <c r="A23" s="5">
        <v>22</v>
      </c>
      <c r="B23" s="5">
        <v>3761</v>
      </c>
      <c r="C23" s="5">
        <v>2453</v>
      </c>
      <c r="E23" s="17" t="s">
        <v>9</v>
      </c>
      <c r="F23" s="17">
        <f ca="1">F18-F21</f>
        <v>2096.7910556225188</v>
      </c>
      <c r="G23" s="9">
        <f ca="1">F18-G21</f>
        <v>1865.6569095982563</v>
      </c>
      <c r="H23" s="1">
        <f ca="1">F23</f>
        <v>2096.7910556225188</v>
      </c>
    </row>
    <row r="24" spans="1:8" x14ac:dyDescent="0.2">
      <c r="A24" s="5">
        <v>23</v>
      </c>
      <c r="B24" s="5">
        <v>4406</v>
      </c>
      <c r="C24" s="5">
        <v>3308</v>
      </c>
      <c r="F24" s="17">
        <f>F2</f>
        <v>2559.6999999999998</v>
      </c>
      <c r="G24" s="21">
        <f>F24</f>
        <v>2559.6999999999998</v>
      </c>
    </row>
    <row r="25" spans="1:8" x14ac:dyDescent="0.2">
      <c r="A25" s="5">
        <v>24</v>
      </c>
      <c r="B25" s="5">
        <v>1073</v>
      </c>
      <c r="C25" s="5">
        <v>863</v>
      </c>
      <c r="E25" s="17" t="s">
        <v>10</v>
      </c>
      <c r="F25" s="17">
        <f ca="1">F18+F21</f>
        <v>3426.2089443774812</v>
      </c>
      <c r="G25" s="9">
        <f ca="1">F18+G21</f>
        <v>3657.3430904017437</v>
      </c>
    </row>
    <row r="26" spans="1:8" x14ac:dyDescent="0.2">
      <c r="A26" s="5">
        <v>25</v>
      </c>
      <c r="B26" s="5">
        <v>3940</v>
      </c>
      <c r="C26" s="5">
        <v>2634</v>
      </c>
    </row>
    <row r="27" spans="1:8" x14ac:dyDescent="0.2">
      <c r="A27" s="5">
        <v>26</v>
      </c>
      <c r="B27" s="5">
        <v>3322</v>
      </c>
      <c r="C27" s="5">
        <v>2305</v>
      </c>
    </row>
    <row r="28" spans="1:8" x14ac:dyDescent="0.2">
      <c r="A28" s="5">
        <v>27</v>
      </c>
      <c r="B28" s="5">
        <v>3064</v>
      </c>
      <c r="C28" s="5">
        <v>2216</v>
      </c>
    </row>
    <row r="29" spans="1:8" x14ac:dyDescent="0.2">
      <c r="A29" s="5">
        <v>28</v>
      </c>
      <c r="B29" s="5">
        <v>2145</v>
      </c>
      <c r="C29" s="5">
        <v>1516</v>
      </c>
    </row>
    <row r="30" spans="1:8" x14ac:dyDescent="0.2">
      <c r="A30" s="5">
        <v>29</v>
      </c>
      <c r="B30" s="5">
        <v>1118</v>
      </c>
      <c r="C30" s="5">
        <v>737</v>
      </c>
    </row>
    <row r="31" spans="1:8" x14ac:dyDescent="0.2">
      <c r="A31" s="5">
        <v>30</v>
      </c>
      <c r="B31" s="5">
        <v>2501</v>
      </c>
      <c r="C31" s="5">
        <v>2031</v>
      </c>
      <c r="H31" s="9"/>
    </row>
    <row r="32" spans="1:8" x14ac:dyDescent="0.2">
      <c r="A32" s="5">
        <v>31</v>
      </c>
      <c r="B32" s="5">
        <v>1999</v>
      </c>
      <c r="C32" s="5">
        <v>1492</v>
      </c>
    </row>
    <row r="33" spans="1:3" x14ac:dyDescent="0.2">
      <c r="A33" s="5">
        <v>32</v>
      </c>
      <c r="B33" s="5">
        <v>887</v>
      </c>
      <c r="C33" s="5">
        <v>779</v>
      </c>
    </row>
    <row r="34" spans="1:3" x14ac:dyDescent="0.2">
      <c r="A34" s="5">
        <v>33</v>
      </c>
      <c r="B34" s="5">
        <v>4808</v>
      </c>
      <c r="C34" s="5">
        <v>3381</v>
      </c>
    </row>
    <row r="35" spans="1:3" x14ac:dyDescent="0.2">
      <c r="A35" s="5">
        <v>34</v>
      </c>
      <c r="B35" s="5">
        <v>4070</v>
      </c>
      <c r="C35" s="5">
        <v>2600</v>
      </c>
    </row>
    <row r="36" spans="1:3" x14ac:dyDescent="0.2">
      <c r="A36" s="5">
        <v>35</v>
      </c>
      <c r="B36" s="5">
        <v>1624</v>
      </c>
      <c r="C36" s="5">
        <v>1015</v>
      </c>
    </row>
    <row r="37" spans="1:3" x14ac:dyDescent="0.2">
      <c r="A37" s="5">
        <v>36</v>
      </c>
      <c r="B37" s="5">
        <v>3573</v>
      </c>
      <c r="C37" s="5">
        <v>2294</v>
      </c>
    </row>
    <row r="38" spans="1:3" x14ac:dyDescent="0.2">
      <c r="A38" s="5">
        <v>37</v>
      </c>
      <c r="B38" s="5">
        <v>2293</v>
      </c>
      <c r="C38" s="5">
        <v>1896</v>
      </c>
    </row>
    <row r="39" spans="1:3" x14ac:dyDescent="0.2">
      <c r="A39" s="5">
        <v>38</v>
      </c>
      <c r="B39" s="5">
        <v>2143</v>
      </c>
      <c r="C39" s="5">
        <v>1647</v>
      </c>
    </row>
    <row r="40" spans="1:3" x14ac:dyDescent="0.2">
      <c r="A40" s="5">
        <v>39</v>
      </c>
      <c r="B40" s="5">
        <v>1336</v>
      </c>
      <c r="C40" s="5">
        <v>950</v>
      </c>
    </row>
    <row r="41" spans="1:3" x14ac:dyDescent="0.2">
      <c r="A41" s="5">
        <v>40</v>
      </c>
      <c r="B41" s="5">
        <v>3345</v>
      </c>
      <c r="C41" s="5">
        <v>2619</v>
      </c>
    </row>
    <row r="42" spans="1:3" x14ac:dyDescent="0.2">
      <c r="A42" s="5">
        <v>41</v>
      </c>
      <c r="B42" s="5">
        <v>4679</v>
      </c>
      <c r="C42" s="5">
        <v>3019</v>
      </c>
    </row>
    <row r="43" spans="1:3" x14ac:dyDescent="0.2">
      <c r="A43" s="5">
        <v>42</v>
      </c>
      <c r="B43" s="5">
        <v>3924</v>
      </c>
      <c r="C43" s="5">
        <v>2765</v>
      </c>
    </row>
    <row r="44" spans="1:3" x14ac:dyDescent="0.2">
      <c r="A44" s="5">
        <v>43</v>
      </c>
      <c r="B44" s="5">
        <v>1203</v>
      </c>
      <c r="C44" s="5">
        <v>672</v>
      </c>
    </row>
    <row r="45" spans="1:3" x14ac:dyDescent="0.2">
      <c r="A45" s="5">
        <v>44</v>
      </c>
      <c r="B45" s="5">
        <v>4518</v>
      </c>
      <c r="C45" s="5">
        <v>3447</v>
      </c>
    </row>
    <row r="46" spans="1:3" x14ac:dyDescent="0.2">
      <c r="A46" s="5">
        <v>45</v>
      </c>
      <c r="B46" s="5">
        <v>3668</v>
      </c>
      <c r="C46" s="5">
        <v>2583</v>
      </c>
    </row>
    <row r="47" spans="1:3" x14ac:dyDescent="0.2">
      <c r="A47" s="5">
        <v>46</v>
      </c>
      <c r="B47" s="5">
        <v>4485</v>
      </c>
      <c r="C47" s="5">
        <v>2990</v>
      </c>
    </row>
    <row r="48" spans="1:3" x14ac:dyDescent="0.2">
      <c r="A48" s="5">
        <v>47</v>
      </c>
      <c r="B48" s="5">
        <v>3618</v>
      </c>
      <c r="C48" s="5">
        <v>2260</v>
      </c>
    </row>
    <row r="49" spans="1:3" x14ac:dyDescent="0.2">
      <c r="A49" s="5">
        <v>48</v>
      </c>
      <c r="B49" s="5">
        <v>3779</v>
      </c>
      <c r="C49" s="5">
        <v>2367</v>
      </c>
    </row>
    <row r="50" spans="1:3" x14ac:dyDescent="0.2">
      <c r="A50" s="5">
        <v>49</v>
      </c>
      <c r="B50" s="5">
        <v>920</v>
      </c>
      <c r="C50" s="5">
        <v>368</v>
      </c>
    </row>
    <row r="51" spans="1:3" x14ac:dyDescent="0.2">
      <c r="A51" s="5">
        <v>50</v>
      </c>
      <c r="B51" s="5">
        <v>3334</v>
      </c>
      <c r="C51" s="5">
        <v>2114</v>
      </c>
    </row>
    <row r="52" spans="1:3" x14ac:dyDescent="0.2">
      <c r="A52" s="5">
        <v>51</v>
      </c>
      <c r="B52" s="5">
        <v>1618</v>
      </c>
      <c r="C52" s="5">
        <v>991</v>
      </c>
    </row>
    <row r="53" spans="1:3" x14ac:dyDescent="0.2">
      <c r="A53" s="5">
        <v>52</v>
      </c>
      <c r="B53" s="5">
        <v>4049</v>
      </c>
      <c r="C53" s="5">
        <v>2975</v>
      </c>
    </row>
    <row r="54" spans="1:3" x14ac:dyDescent="0.2">
      <c r="A54" s="5">
        <v>53</v>
      </c>
      <c r="B54" s="5">
        <v>3839</v>
      </c>
      <c r="C54" s="5">
        <v>2631</v>
      </c>
    </row>
    <row r="55" spans="1:3" x14ac:dyDescent="0.2">
      <c r="A55" s="5">
        <v>54</v>
      </c>
      <c r="B55" s="5">
        <v>3499</v>
      </c>
      <c r="C55" s="5">
        <v>2508</v>
      </c>
    </row>
    <row r="56" spans="1:3" x14ac:dyDescent="0.2">
      <c r="A56" s="5">
        <v>55</v>
      </c>
      <c r="B56" s="5">
        <v>4517</v>
      </c>
      <c r="C56" s="5">
        <v>3021</v>
      </c>
    </row>
    <row r="57" spans="1:3" x14ac:dyDescent="0.2">
      <c r="A57" s="5">
        <v>56</v>
      </c>
      <c r="B57" s="5">
        <v>2057</v>
      </c>
      <c r="C57" s="5">
        <v>1667</v>
      </c>
    </row>
    <row r="58" spans="1:3" x14ac:dyDescent="0.2">
      <c r="A58" s="5">
        <v>57</v>
      </c>
      <c r="B58" s="5">
        <v>1638</v>
      </c>
      <c r="C58" s="5">
        <v>984</v>
      </c>
    </row>
    <row r="59" spans="1:3" x14ac:dyDescent="0.2">
      <c r="A59" s="5">
        <v>58</v>
      </c>
      <c r="B59" s="5">
        <v>1014</v>
      </c>
      <c r="C59" s="5">
        <v>939</v>
      </c>
    </row>
    <row r="60" spans="1:3" x14ac:dyDescent="0.2">
      <c r="A60" s="5">
        <v>59</v>
      </c>
      <c r="B60" s="5">
        <v>1875</v>
      </c>
      <c r="C60" s="5">
        <v>1550</v>
      </c>
    </row>
    <row r="61" spans="1:3" x14ac:dyDescent="0.2">
      <c r="A61" s="5">
        <v>60</v>
      </c>
      <c r="B61" s="5">
        <v>1227</v>
      </c>
      <c r="C61" s="5">
        <v>1127</v>
      </c>
    </row>
    <row r="62" spans="1:3" x14ac:dyDescent="0.2">
      <c r="A62" s="5">
        <v>61</v>
      </c>
      <c r="B62" s="5">
        <v>538</v>
      </c>
      <c r="C62" s="5">
        <v>91</v>
      </c>
    </row>
    <row r="63" spans="1:3" x14ac:dyDescent="0.2">
      <c r="A63" s="5">
        <v>62</v>
      </c>
      <c r="B63" s="5">
        <v>3941</v>
      </c>
      <c r="C63" s="5">
        <v>3004</v>
      </c>
    </row>
    <row r="64" spans="1:3" x14ac:dyDescent="0.2">
      <c r="A64" s="5">
        <v>63</v>
      </c>
      <c r="B64" s="5">
        <v>957</v>
      </c>
      <c r="C64" s="5">
        <v>863</v>
      </c>
    </row>
    <row r="65" spans="1:3" x14ac:dyDescent="0.2">
      <c r="A65" s="5">
        <v>64</v>
      </c>
      <c r="B65" s="5">
        <v>2993</v>
      </c>
      <c r="C65" s="5">
        <v>2031</v>
      </c>
    </row>
    <row r="66" spans="1:3" x14ac:dyDescent="0.2">
      <c r="A66" s="5">
        <v>65</v>
      </c>
      <c r="B66" s="5">
        <v>3211</v>
      </c>
      <c r="C66" s="5">
        <v>2434</v>
      </c>
    </row>
    <row r="67" spans="1:3" x14ac:dyDescent="0.2">
      <c r="A67" s="5">
        <v>66</v>
      </c>
      <c r="B67" s="5">
        <v>4065</v>
      </c>
      <c r="C67" s="5">
        <v>2557</v>
      </c>
    </row>
    <row r="68" spans="1:3" x14ac:dyDescent="0.2">
      <c r="A68" s="5">
        <v>67</v>
      </c>
      <c r="B68" s="5">
        <v>3158</v>
      </c>
      <c r="C68" s="5">
        <v>2068</v>
      </c>
    </row>
    <row r="69" spans="1:3" x14ac:dyDescent="0.2">
      <c r="A69" s="5">
        <v>68</v>
      </c>
      <c r="B69" s="5">
        <v>1557</v>
      </c>
      <c r="C69" s="5">
        <v>1281</v>
      </c>
    </row>
    <row r="70" spans="1:3" x14ac:dyDescent="0.2">
      <c r="A70" s="5">
        <v>69</v>
      </c>
      <c r="B70" s="5">
        <v>3335</v>
      </c>
      <c r="C70" s="5">
        <v>2315</v>
      </c>
    </row>
    <row r="71" spans="1:3" x14ac:dyDescent="0.2">
      <c r="A71" s="5">
        <v>70</v>
      </c>
      <c r="B71" s="5">
        <v>3171</v>
      </c>
      <c r="C71" s="5">
        <v>1925</v>
      </c>
    </row>
    <row r="72" spans="1:3" x14ac:dyDescent="0.2">
      <c r="A72" s="5">
        <v>71</v>
      </c>
      <c r="B72" s="5">
        <v>3296</v>
      </c>
      <c r="C72" s="5">
        <v>2232</v>
      </c>
    </row>
    <row r="73" spans="1:3" x14ac:dyDescent="0.2">
      <c r="A73" s="5">
        <v>72</v>
      </c>
      <c r="B73" s="5">
        <v>815</v>
      </c>
      <c r="C73" s="5">
        <v>823</v>
      </c>
    </row>
    <row r="74" spans="1:3" x14ac:dyDescent="0.2">
      <c r="A74" s="5">
        <v>73</v>
      </c>
      <c r="B74" s="5">
        <v>3342</v>
      </c>
      <c r="C74" s="5">
        <v>2278</v>
      </c>
    </row>
    <row r="75" spans="1:3" x14ac:dyDescent="0.2">
      <c r="A75" s="5">
        <v>74</v>
      </c>
      <c r="B75" s="5">
        <v>4509</v>
      </c>
      <c r="C75" s="5">
        <v>3073</v>
      </c>
    </row>
    <row r="76" spans="1:3" x14ac:dyDescent="0.2">
      <c r="A76" s="5">
        <v>75</v>
      </c>
      <c r="B76" s="5">
        <v>3556</v>
      </c>
      <c r="C76" s="5">
        <v>2711</v>
      </c>
    </row>
    <row r="77" spans="1:3" x14ac:dyDescent="0.2">
      <c r="A77" s="5">
        <v>76</v>
      </c>
      <c r="B77" s="5">
        <v>2742</v>
      </c>
      <c r="C77" s="5">
        <v>2049</v>
      </c>
    </row>
    <row r="78" spans="1:3" x14ac:dyDescent="0.2">
      <c r="A78" s="5">
        <v>77</v>
      </c>
      <c r="B78" s="5">
        <v>4733</v>
      </c>
      <c r="C78" s="5">
        <v>3354</v>
      </c>
    </row>
    <row r="79" spans="1:3" x14ac:dyDescent="0.2">
      <c r="A79" s="5">
        <v>78</v>
      </c>
      <c r="B79" s="5">
        <v>2228</v>
      </c>
      <c r="C79" s="5">
        <v>1292</v>
      </c>
    </row>
    <row r="80" spans="1:3" x14ac:dyDescent="0.2">
      <c r="A80" s="5">
        <v>79</v>
      </c>
      <c r="B80" s="5">
        <v>4689</v>
      </c>
      <c r="C80" s="5">
        <v>3421</v>
      </c>
    </row>
    <row r="81" spans="1:3" x14ac:dyDescent="0.2">
      <c r="A81" s="5">
        <v>80</v>
      </c>
      <c r="B81" s="5">
        <v>1139</v>
      </c>
      <c r="C81" s="5">
        <v>553</v>
      </c>
    </row>
    <row r="82" spans="1:3" x14ac:dyDescent="0.2">
      <c r="A82" s="5">
        <v>81</v>
      </c>
      <c r="B82" s="5">
        <v>2949</v>
      </c>
      <c r="C82" s="5">
        <v>1878</v>
      </c>
    </row>
    <row r="83" spans="1:3" x14ac:dyDescent="0.2">
      <c r="A83" s="5">
        <v>82</v>
      </c>
      <c r="B83" s="5">
        <v>1882</v>
      </c>
      <c r="C83" s="5">
        <v>1558</v>
      </c>
    </row>
    <row r="84" spans="1:3" x14ac:dyDescent="0.2">
      <c r="A84" s="5">
        <v>83</v>
      </c>
      <c r="B84" s="5">
        <v>1046</v>
      </c>
      <c r="C84" s="5">
        <v>454</v>
      </c>
    </row>
    <row r="85" spans="1:3" x14ac:dyDescent="0.2">
      <c r="A85" s="5">
        <v>84</v>
      </c>
      <c r="B85" s="5">
        <v>1321</v>
      </c>
      <c r="C85" s="5">
        <v>1020</v>
      </c>
    </row>
    <row r="86" spans="1:3" x14ac:dyDescent="0.2">
      <c r="A86" s="5">
        <v>85</v>
      </c>
      <c r="B86" s="5">
        <v>1912</v>
      </c>
      <c r="C86" s="5">
        <v>1352</v>
      </c>
    </row>
    <row r="87" spans="1:3" x14ac:dyDescent="0.2">
      <c r="A87" s="5">
        <v>86</v>
      </c>
      <c r="B87" s="5">
        <v>2049</v>
      </c>
      <c r="C87" s="5">
        <v>1307</v>
      </c>
    </row>
    <row r="88" spans="1:3" x14ac:dyDescent="0.2">
      <c r="A88" s="5">
        <v>87</v>
      </c>
      <c r="B88" s="5">
        <v>1916</v>
      </c>
      <c r="C88" s="5">
        <v>1139</v>
      </c>
    </row>
    <row r="89" spans="1:3" x14ac:dyDescent="0.2">
      <c r="A89" s="5">
        <v>88</v>
      </c>
      <c r="B89" s="5">
        <v>2520</v>
      </c>
      <c r="C89" s="5">
        <v>1721</v>
      </c>
    </row>
    <row r="90" spans="1:3" x14ac:dyDescent="0.2">
      <c r="A90" s="5">
        <v>89</v>
      </c>
      <c r="B90" s="5">
        <v>3831</v>
      </c>
      <c r="C90" s="5">
        <v>2504</v>
      </c>
    </row>
    <row r="91" spans="1:3" x14ac:dyDescent="0.2">
      <c r="A91" s="5">
        <v>90</v>
      </c>
      <c r="B91" s="5">
        <v>2987</v>
      </c>
      <c r="C91" s="5">
        <v>2021</v>
      </c>
    </row>
    <row r="92" spans="1:3" x14ac:dyDescent="0.2">
      <c r="A92" s="5">
        <v>91</v>
      </c>
      <c r="B92" s="5">
        <v>2639</v>
      </c>
      <c r="C92" s="5">
        <v>1760</v>
      </c>
    </row>
    <row r="93" spans="1:3" x14ac:dyDescent="0.2">
      <c r="A93" s="5">
        <v>92</v>
      </c>
      <c r="B93" s="5">
        <v>1465</v>
      </c>
      <c r="C93" s="5">
        <v>806</v>
      </c>
    </row>
    <row r="94" spans="1:3" x14ac:dyDescent="0.2">
      <c r="A94" s="5">
        <v>93</v>
      </c>
      <c r="B94" s="5">
        <v>4848</v>
      </c>
      <c r="C94" s="5">
        <v>3664</v>
      </c>
    </row>
    <row r="95" spans="1:3" x14ac:dyDescent="0.2">
      <c r="A95" s="5">
        <v>94</v>
      </c>
      <c r="B95" s="5">
        <v>1282</v>
      </c>
      <c r="C95" s="5">
        <v>860</v>
      </c>
    </row>
    <row r="96" spans="1:3" x14ac:dyDescent="0.2">
      <c r="A96" s="5">
        <v>95</v>
      </c>
      <c r="B96" s="5">
        <v>692</v>
      </c>
      <c r="C96" s="5">
        <v>431</v>
      </c>
    </row>
    <row r="97" spans="1:3" x14ac:dyDescent="0.2">
      <c r="A97" s="5">
        <v>96</v>
      </c>
      <c r="B97" s="5">
        <v>4796</v>
      </c>
      <c r="C97" s="5">
        <v>3230</v>
      </c>
    </row>
    <row r="98" spans="1:3" x14ac:dyDescent="0.2">
      <c r="A98" s="5">
        <v>97</v>
      </c>
      <c r="B98" s="5">
        <v>1608</v>
      </c>
      <c r="C98" s="5">
        <v>993</v>
      </c>
    </row>
    <row r="99" spans="1:3" x14ac:dyDescent="0.2">
      <c r="A99" s="5">
        <v>98</v>
      </c>
      <c r="B99" s="5">
        <v>1967</v>
      </c>
      <c r="C99" s="5">
        <v>1634</v>
      </c>
    </row>
    <row r="100" spans="1:3" x14ac:dyDescent="0.2">
      <c r="A100" s="5">
        <v>99</v>
      </c>
      <c r="B100" s="5">
        <v>1901</v>
      </c>
      <c r="C100" s="5">
        <v>1547</v>
      </c>
    </row>
    <row r="101" spans="1:3" x14ac:dyDescent="0.2">
      <c r="A101" s="5">
        <v>100</v>
      </c>
      <c r="B101" s="5">
        <v>3511</v>
      </c>
      <c r="C101" s="5">
        <v>2228</v>
      </c>
    </row>
  </sheetData>
  <mergeCells count="2">
    <mergeCell ref="E6:F6"/>
    <mergeCell ref="H18:H19"/>
  </mergeCells>
  <pageMargins left="0.7" right="0.7" top="0.75" bottom="0.75" header="0.3" footer="0.3"/>
  <pageSetup paperSize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int media con var nota</vt:lpstr>
      <vt:lpstr>int media con var incognita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gmarliani</dc:creator>
  <cp:lastModifiedBy>gmarliani</cp:lastModifiedBy>
  <dcterms:created xsi:type="dcterms:W3CDTF">2016-11-21T13:14:49Z</dcterms:created>
  <dcterms:modified xsi:type="dcterms:W3CDTF">2017-10-13T09:59:58Z</dcterms:modified>
</cp:coreProperties>
</file>