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_DIDATTICA\SECI F&amp;M\"/>
    </mc:Choice>
  </mc:AlternateContent>
  <bookViews>
    <workbookView xWindow="0" yWindow="0" windowWidth="10410" windowHeight="11670" activeTab="6"/>
  </bookViews>
  <sheets>
    <sheet name="variazioni relative" sheetId="2" r:id="rId1"/>
    <sheet name="significato num ind" sheetId="1" r:id="rId2"/>
    <sheet name="esempio prezzi" sheetId="3" r:id="rId3"/>
    <sheet name="SDE e num indici" sheetId="4" r:id="rId4"/>
    <sheet name="esercizio1" sheetId="7" r:id="rId5"/>
    <sheet name="esercizio2" sheetId="5" r:id="rId6"/>
    <sheet name="esercizio3" sheetId="6" r:id="rId7"/>
  </sheets>
  <calcPr calcId="162913"/>
</workbook>
</file>

<file path=xl/calcChain.xml><?xml version="1.0" encoding="utf-8"?>
<calcChain xmlns="http://schemas.openxmlformats.org/spreadsheetml/2006/main">
  <c r="G24" i="4" l="1"/>
  <c r="I9" i="4"/>
  <c r="I10" i="4"/>
  <c r="I11" i="4"/>
  <c r="G27" i="4" s="1"/>
  <c r="I12" i="4"/>
  <c r="I13" i="4"/>
  <c r="I8" i="4"/>
  <c r="A12" i="3"/>
  <c r="A7" i="3"/>
  <c r="I15" i="1"/>
  <c r="A17" i="2"/>
  <c r="K3" i="1"/>
  <c r="G32" i="4" l="1"/>
</calcChain>
</file>

<file path=xl/sharedStrings.xml><?xml version="1.0" encoding="utf-8"?>
<sst xmlns="http://schemas.openxmlformats.org/spreadsheetml/2006/main" count="106" uniqueCount="102">
  <si>
    <r>
      <t>2008</t>
    </r>
    <r>
      <rPr>
        <sz val="20"/>
        <color theme="1"/>
        <rFont val="Calibri"/>
        <family val="2"/>
        <scheme val="minor"/>
      </rPr>
      <t>I</t>
    </r>
    <r>
      <rPr>
        <sz val="11"/>
        <color theme="1"/>
        <rFont val="Calibri"/>
        <family val="2"/>
        <scheme val="minor"/>
      </rPr>
      <t>2015</t>
    </r>
  </si>
  <si>
    <t>reddito 2008</t>
  </si>
  <si>
    <t>reddito 2015</t>
  </si>
  <si>
    <t>a quanto equivalgono nel 2008?</t>
  </si>
  <si>
    <t>per rispondere mi serve</t>
  </si>
  <si>
    <r>
      <t>2015</t>
    </r>
    <r>
      <rPr>
        <sz val="20"/>
        <color theme="1"/>
        <rFont val="Calibri"/>
        <family val="2"/>
        <scheme val="minor"/>
      </rPr>
      <t>I</t>
    </r>
    <r>
      <rPr>
        <sz val="11"/>
        <color theme="1"/>
        <rFont val="Calibri"/>
        <family val="2"/>
        <scheme val="minor"/>
      </rPr>
      <t>2008</t>
    </r>
  </si>
  <si>
    <t>=</t>
  </si>
  <si>
    <t>per aumentare una somma del 7,2%, si prende una volta quella somma e poi la si prende 0,072 volte</t>
  </si>
  <si>
    <t>quindi si moltiplica quella somma per 1,072</t>
  </si>
  <si>
    <t>analaogamente per aumentarla del 76%</t>
  </si>
  <si>
    <t>si moltiplica per 1,76</t>
  </si>
  <si>
    <t>analaogamente per aumentarla del 100%</t>
  </si>
  <si>
    <t>si moltiplica per 2</t>
  </si>
  <si>
    <t>analogamente per dimunire del 7,2% una somma, si prende una volta quella somma e si toglie 0,072 volte quella somma</t>
  </si>
  <si>
    <t>in totale si prende quella somma 1-0,72 volte</t>
  </si>
  <si>
    <t>ovvero</t>
  </si>
  <si>
    <t>volte</t>
  </si>
  <si>
    <t>quindi si moltiplica per 0,928 volte</t>
  </si>
  <si>
    <t>cosa preferisci?</t>
  </si>
  <si>
    <t>della somma originaria prima te ne tolgo il 3% e poi la  nuova somma te la aumento del 20%</t>
  </si>
  <si>
    <t>oppure</t>
  </si>
  <si>
    <t>della somma originaria prima te la aumento del 20% e poi della  nuova somma te ne tolgo il 3%</t>
  </si>
  <si>
    <t>è uguale!</t>
  </si>
  <si>
    <t>infatti (sommax0,97)x1,2</t>
  </si>
  <si>
    <t>è uguale a</t>
  </si>
  <si>
    <t>(sommax1,2)x0,97</t>
  </si>
  <si>
    <t xml:space="preserve">se la ho tanto meglio altrimentoi posso usare il reciproco di </t>
  </si>
  <si>
    <t>sta meglio pippo nel 2008 quando guadagnava 2600 o nel 2015 che guadagna 3000?</t>
  </si>
  <si>
    <t>se porto 2600 nel 2016 ottengo</t>
  </si>
  <si>
    <t>quindi nel 2015 sta meglio con 3000</t>
  </si>
  <si>
    <t>se invece porto i 3000  euro nel 2008 ottengo</t>
  </si>
  <si>
    <t>e quindi ottengo la stessa conclusione</t>
  </si>
  <si>
    <t>una scala di equivalenza è simile ai numeri indici dei prezzi</t>
  </si>
  <si>
    <t>anziché il tempo qui varia la dimensione familiare</t>
  </si>
  <si>
    <t>anziché l'anno base abbiamo una famiglia-base o famiglia di riferimento</t>
  </si>
  <si>
    <t>solitamente la fam base è il single oppure la coppia</t>
  </si>
  <si>
    <t>anno</t>
  </si>
  <si>
    <t>scala di equivalenza</t>
  </si>
  <si>
    <t>numero persone</t>
  </si>
  <si>
    <t>scala di equivalenza base 2 persone=1</t>
  </si>
  <si>
    <t>scala di equivalenza base 2 persone=100</t>
  </si>
  <si>
    <t>ni prezzi base 2010=100</t>
  </si>
  <si>
    <t>Posso per esempio rispondere alla domanda:</t>
  </si>
  <si>
    <t>nel 2011 eravamo in tre con a disposizione 2520 euro</t>
  </si>
  <si>
    <t>nel 2015 siamo diventati 4 con a disposizione 2843 euro</t>
  </si>
  <si>
    <t>stavamo meglio nel 2011 o stiamo meglio nel 2015?</t>
  </si>
  <si>
    <t>per rendere confrontabili le due cifre proviamo a modificare la prima</t>
  </si>
  <si>
    <t>ovvero proviam a portarla nel tempo dal 2011 al 2015 e come dimensione da 3 persone a 4 persone</t>
  </si>
  <si>
    <t>per portare dal 2010 al 2011 motiplico per</t>
  </si>
  <si>
    <t>per portare dal 2011 al 2015 motiplico per</t>
  </si>
  <si>
    <r>
      <t>2010</t>
    </r>
    <r>
      <rPr>
        <sz val="16"/>
        <color theme="1"/>
        <rFont val="Calibri"/>
        <family val="2"/>
        <scheme val="minor"/>
      </rPr>
      <t xml:space="preserve"> I </t>
    </r>
    <r>
      <rPr>
        <sz val="11"/>
        <color theme="1"/>
        <rFont val="Calibri"/>
        <family val="2"/>
        <scheme val="minor"/>
      </rPr>
      <t>2011</t>
    </r>
  </si>
  <si>
    <r>
      <t xml:space="preserve">2011 </t>
    </r>
    <r>
      <rPr>
        <sz val="16"/>
        <color theme="1"/>
        <rFont val="Calibri"/>
        <family val="2"/>
        <scheme val="minor"/>
      </rPr>
      <t>I</t>
    </r>
    <r>
      <rPr>
        <sz val="11"/>
        <color theme="1"/>
        <rFont val="Calibri"/>
        <family val="2"/>
        <scheme val="minor"/>
      </rPr>
      <t xml:space="preserve"> 2015</t>
    </r>
  </si>
  <si>
    <t>dal 2011 al 2015 i prezzi sono variati secondo il seguente ni</t>
  </si>
  <si>
    <t>quindi per portare dal 2010 al 2015 moltiplico per</t>
  </si>
  <si>
    <r>
      <t>2010</t>
    </r>
    <r>
      <rPr>
        <sz val="16"/>
        <color theme="1"/>
        <rFont val="Calibri"/>
        <family val="2"/>
        <scheme val="minor"/>
      </rPr>
      <t xml:space="preserve"> I </t>
    </r>
    <r>
      <rPr>
        <sz val="11"/>
        <color theme="1"/>
        <rFont val="Calibri"/>
        <family val="2"/>
        <scheme val="minor"/>
      </rPr>
      <t>2011 * 2011</t>
    </r>
    <r>
      <rPr>
        <sz val="18"/>
        <color theme="1"/>
        <rFont val="Calibri"/>
        <family val="2"/>
        <scheme val="minor"/>
      </rPr>
      <t xml:space="preserve"> I</t>
    </r>
    <r>
      <rPr>
        <sz val="11"/>
        <color theme="1"/>
        <rFont val="Calibri"/>
        <family val="2"/>
        <scheme val="minor"/>
      </rPr>
      <t xml:space="preserve"> 2015 </t>
    </r>
  </si>
  <si>
    <t>in definitiva</t>
  </si>
  <si>
    <r>
      <t xml:space="preserve">2010 </t>
    </r>
    <r>
      <rPr>
        <sz val="16"/>
        <color theme="1"/>
        <rFont val="Calibri"/>
        <family val="2"/>
        <scheme val="minor"/>
      </rPr>
      <t>I</t>
    </r>
    <r>
      <rPr>
        <sz val="11"/>
        <color theme="1"/>
        <rFont val="Calibri"/>
        <family val="2"/>
        <scheme val="minor"/>
      </rPr>
      <t xml:space="preserve"> 2015=2010 </t>
    </r>
    <r>
      <rPr>
        <sz val="16"/>
        <color theme="1"/>
        <rFont val="Calibri"/>
        <family val="2"/>
        <scheme val="minor"/>
      </rPr>
      <t xml:space="preserve">I </t>
    </r>
    <r>
      <rPr>
        <sz val="11"/>
        <color theme="1"/>
        <rFont val="Calibri"/>
        <family val="2"/>
        <scheme val="minor"/>
      </rPr>
      <t>2011 * 2011</t>
    </r>
    <r>
      <rPr>
        <sz val="18"/>
        <color theme="1"/>
        <rFont val="Calibri"/>
        <family val="2"/>
        <scheme val="minor"/>
      </rPr>
      <t xml:space="preserve"> </t>
    </r>
    <r>
      <rPr>
        <sz val="22"/>
        <color theme="1"/>
        <rFont val="Calibri"/>
        <family val="2"/>
        <scheme val="minor"/>
      </rPr>
      <t>I</t>
    </r>
    <r>
      <rPr>
        <sz val="11"/>
        <color theme="1"/>
        <rFont val="Calibri"/>
        <family val="2"/>
        <scheme val="minor"/>
      </rPr>
      <t xml:space="preserve"> 2015 </t>
    </r>
  </si>
  <si>
    <t>se è vero questo, allora</t>
  </si>
  <si>
    <r>
      <t xml:space="preserve">2011 </t>
    </r>
    <r>
      <rPr>
        <sz val="16"/>
        <color theme="1"/>
        <rFont val="Calibri"/>
        <family val="2"/>
        <scheme val="minor"/>
      </rPr>
      <t>I</t>
    </r>
    <r>
      <rPr>
        <sz val="11"/>
        <color theme="1"/>
        <rFont val="Calibri"/>
        <family val="2"/>
        <scheme val="minor"/>
      </rPr>
      <t xml:space="preserve"> 2015=(2010 </t>
    </r>
    <r>
      <rPr>
        <sz val="16"/>
        <color theme="1"/>
        <rFont val="Calibri"/>
        <family val="2"/>
        <scheme val="minor"/>
      </rPr>
      <t xml:space="preserve">I </t>
    </r>
    <r>
      <rPr>
        <sz val="11"/>
        <color theme="1"/>
        <rFont val="Calibri"/>
        <family val="2"/>
        <scheme val="minor"/>
      </rPr>
      <t>2015 )/( 2010</t>
    </r>
    <r>
      <rPr>
        <sz val="18"/>
        <color theme="1"/>
        <rFont val="Calibri"/>
        <family val="2"/>
        <scheme val="minor"/>
      </rPr>
      <t xml:space="preserve"> </t>
    </r>
    <r>
      <rPr>
        <sz val="22"/>
        <color theme="1"/>
        <rFont val="Calibri"/>
        <family val="2"/>
        <scheme val="minor"/>
      </rPr>
      <t>I</t>
    </r>
    <r>
      <rPr>
        <sz val="11"/>
        <color theme="1"/>
        <rFont val="Calibri"/>
        <family val="2"/>
        <scheme val="minor"/>
      </rPr>
      <t xml:space="preserve"> 2011 )</t>
    </r>
  </si>
  <si>
    <t xml:space="preserve"> poi per portarlo da esser una somma riferita a 3 persone a una somma riferita a 4</t>
  </si>
  <si>
    <t xml:space="preserve">devo moltiplicarlo per </t>
  </si>
  <si>
    <t>in definitiva quando una somma passa dal 2011 al 2015 aumenta del 4,31 per cento</t>
  </si>
  <si>
    <t>e quando passa da essere riferita a 3 a essere riferita 4 persone aumenta del 23,07%</t>
  </si>
  <si>
    <t>la famiglia di 3 con 2520 sta bene come una famiglia di 4 nel 2015 se ha a disposizione</t>
  </si>
  <si>
    <t>quindi si stava meglio allora (nel 2011) quando eravamo in 3 e avevamo 2520,</t>
  </si>
  <si>
    <t xml:space="preserve"> rispetto a oggi nel 2015 che abbiamo 2843 e siamo 4</t>
  </si>
  <si>
    <t>Determinare quale deve essere il reddito di una famiglia di 5 componenti per avere lo stesso livello di tenore di vita (reddito equivalente) di una famiglia di 3 persone che ha un reddito di 3000 euro mensili, supponendo che la scala di equivalenza sia data dalla radice quadrata del numero di componenti.</t>
  </si>
  <si>
    <t>Nel 2007 la famiglia Rossi era composta da 3 persone e aveva un reddito mensile di 1500 euro. 
Nel 2014 la famiglia è formata da 4 componenti. 
Tenendo conto della variazione dei prezzi al consumo (indice  istat in tab. 1) e del diverso numero di componenti (coefficienti di equivalenza in tab. 2), indicare quanto dovrebbe essere il reddito nel 2014 per garantire alla famiglia lo stesso tenore di vita (stesso reddito equivalente) che aveva nel 2007.</t>
    <phoneticPr fontId="0" type="noConversion"/>
  </si>
  <si>
    <t>Tabella 1</t>
  </si>
  <si>
    <t>Tabella 2</t>
  </si>
  <si>
    <t>Numeri indici dei prezzi al consumo per intera collettività</t>
    <phoneticPr fontId="0" type="noConversion"/>
  </si>
  <si>
    <t>Scala di equivalenza</t>
  </si>
  <si>
    <t>anni</t>
    <phoneticPr fontId="0" type="noConversion"/>
  </si>
  <si>
    <t>numero indice</t>
    <phoneticPr fontId="0" type="noConversion"/>
  </si>
  <si>
    <t xml:space="preserve">n. componenti la famiglia </t>
    <phoneticPr fontId="0" type="noConversion"/>
  </si>
  <si>
    <t xml:space="preserve">Coefficienti </t>
  </si>
  <si>
    <t xml:space="preserve"> Base 1995=100</t>
  </si>
  <si>
    <t>0,6</t>
  </si>
  <si>
    <t>132,2</t>
  </si>
  <si>
    <t>136,6</t>
  </si>
  <si>
    <t>1,33</t>
  </si>
  <si>
    <t>137,7</t>
  </si>
  <si>
    <t>1,63</t>
  </si>
  <si>
    <t>139,8</t>
  </si>
  <si>
    <t>1,9</t>
  </si>
  <si>
    <t>2,16</t>
  </si>
  <si>
    <t xml:space="preserve"> Base 2010=100</t>
  </si>
  <si>
    <t>7 o più</t>
  </si>
  <si>
    <t>2,4</t>
  </si>
  <si>
    <t>102,8</t>
  </si>
  <si>
    <t>105,9</t>
  </si>
  <si>
    <t>Famiglia</t>
  </si>
  <si>
    <t>Reddito</t>
  </si>
  <si>
    <t>Consumo</t>
  </si>
  <si>
    <t>N Comp</t>
  </si>
  <si>
    <t>Zona</t>
  </si>
  <si>
    <t>n° comp</t>
  </si>
  <si>
    <t>coeff di equiv</t>
  </si>
  <si>
    <t>Utilizzando la Scala di Equivalenza adottata dall’Istat e riportata qui sotto, dire in quale zona del Paese le famiglie di cui all'esercizio 3 hanno mediamente un tenore di vita più elevato (il reddito medio equivalente è maggiore)</t>
  </si>
  <si>
    <t>in totale si prende quella somma 1,072 volte</t>
  </si>
  <si>
    <t>ragionamentino</t>
  </si>
  <si>
    <t>perché? Guarda il ragionamentino qui a 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</si>
</sst>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9"/>
      <color theme="1"/>
      <name val="Calibri"/>
      <family val="2"/>
      <scheme val="minor"/>
    </font>
    <font>
      <sz val="22"/>
      <color theme="1"/>
      <name val="Calibri"/>
      <family val="2"/>
      <scheme val="minor"/>
    </font>
    <font>
      <sz val="12"/>
      <name val="Arial Narrow"/>
      <family val="2"/>
    </font>
    <font>
      <b/>
      <sz val="12"/>
      <name val="Arial Narrow"/>
      <family val="2"/>
    </font>
    <font>
      <sz val="10"/>
      <name val="Verdana"/>
      <family val="2"/>
    </font>
    <font>
      <b/>
      <sz val="12"/>
      <color indexed="8"/>
      <name val="Arial Narrow"/>
      <family val="2"/>
    </font>
    <font>
      <sz val="12"/>
      <color indexed="8"/>
      <name val="Arial Narrow"/>
      <family val="2"/>
    </font>
    <font>
      <sz val="11"/>
      <color theme="1"/>
      <name val="Arial"/>
      <family val="2"/>
    </font>
    <font>
      <sz val="12"/>
      <color theme="1"/>
      <name val="Arial"/>
      <family val="2"/>
    </font>
    <font>
      <b/>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indexed="22"/>
        <bgColor indexed="64"/>
      </patternFill>
    </fill>
    <fill>
      <patternFill patternType="solid">
        <fgColor theme="4" tint="0.59999389629810485"/>
        <bgColor indexed="64"/>
      </patternFill>
    </fill>
  </fills>
  <borders count="2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9" fillId="0" borderId="0"/>
  </cellStyleXfs>
  <cellXfs count="68">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5" fillId="0" borderId="3" xfId="0" applyFont="1" applyBorder="1"/>
    <xf numFmtId="0" fontId="5" fillId="0" borderId="0" xfId="0" applyFont="1" applyBorder="1" applyAlignment="1">
      <alignment wrapText="1"/>
    </xf>
    <xf numFmtId="0" fontId="5" fillId="0" borderId="4" xfId="0" applyFont="1" applyBorder="1" applyAlignment="1">
      <alignment wrapText="1"/>
    </xf>
    <xf numFmtId="0" fontId="1" fillId="0" borderId="0" xfId="0" applyFont="1"/>
    <xf numFmtId="0" fontId="10" fillId="0" borderId="0" xfId="0" applyFont="1" applyBorder="1" applyAlignment="1">
      <alignment horizontal="center" vertical="center" wrapText="1"/>
    </xf>
    <xf numFmtId="0" fontId="10" fillId="3" borderId="9" xfId="0" applyFont="1" applyFill="1" applyBorder="1" applyAlignment="1">
      <alignment horizontal="right" vertical="center" wrapText="1"/>
    </xf>
    <xf numFmtId="0" fontId="10" fillId="3" borderId="10" xfId="0" applyFont="1" applyFill="1" applyBorder="1" applyAlignment="1">
      <alignment horizontal="right" vertical="center" wrapText="1"/>
    </xf>
    <xf numFmtId="0" fontId="10" fillId="3" borderId="11" xfId="0" applyFont="1" applyFill="1" applyBorder="1" applyAlignment="1">
      <alignment horizontal="center" vertical="center" wrapText="1"/>
    </xf>
    <xf numFmtId="0" fontId="7" fillId="0" borderId="3" xfId="0" applyFont="1" applyBorder="1" applyAlignment="1">
      <alignment vertical="center"/>
    </xf>
    <xf numFmtId="0" fontId="10" fillId="0" borderId="4" xfId="0" applyFont="1" applyBorder="1" applyAlignment="1">
      <alignment vertical="center"/>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0" fillId="0" borderId="3" xfId="0" applyFont="1" applyBorder="1" applyAlignment="1">
      <alignment vertical="center" wrapText="1"/>
    </xf>
    <xf numFmtId="2" fontId="11" fillId="0" borderId="4" xfId="0" applyNumberFormat="1" applyFont="1" applyBorder="1" applyAlignment="1">
      <alignment horizontal="center" vertical="center"/>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7" fillId="0" borderId="4" xfId="0" applyFont="1" applyBorder="1" applyAlignment="1">
      <alignment vertical="center"/>
    </xf>
    <xf numFmtId="0" fontId="11" fillId="0" borderId="3" xfId="0" applyFont="1" applyBorder="1" applyAlignment="1">
      <alignment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4" xfId="0" applyFont="1" applyBorder="1" applyAlignment="1">
      <alignment horizontal="center" vertical="center"/>
    </xf>
    <xf numFmtId="0" fontId="10" fillId="0" borderId="5" xfId="0" applyFont="1" applyBorder="1" applyAlignment="1">
      <alignment vertical="center" wrapText="1"/>
    </xf>
    <xf numFmtId="0" fontId="11" fillId="0" borderId="6" xfId="0" applyFont="1" applyBorder="1" applyAlignment="1">
      <alignment horizontal="center" vertical="center"/>
    </xf>
    <xf numFmtId="0" fontId="8" fillId="0" borderId="1" xfId="0" applyFont="1" applyBorder="1" applyAlignment="1">
      <alignment vertical="center"/>
    </xf>
    <xf numFmtId="0" fontId="7" fillId="0" borderId="7" xfId="0" applyFont="1" applyBorder="1" applyAlignment="1">
      <alignment vertical="center"/>
    </xf>
    <xf numFmtId="0" fontId="7" fillId="0" borderId="2" xfId="0" applyFont="1" applyBorder="1" applyAlignment="1">
      <alignment vertical="center"/>
    </xf>
    <xf numFmtId="0" fontId="7" fillId="0" borderId="3" xfId="1" applyFont="1" applyBorder="1" applyAlignment="1">
      <alignment horizontal="left" vertical="center" wrapText="1"/>
    </xf>
    <xf numFmtId="0" fontId="7" fillId="0" borderId="0" xfId="1" applyFont="1" applyBorder="1" applyAlignment="1">
      <alignment horizontal="left" vertical="center" wrapText="1"/>
    </xf>
    <xf numFmtId="0" fontId="7" fillId="0" borderId="4" xfId="1" applyFont="1" applyBorder="1" applyAlignment="1">
      <alignment horizontal="left" vertical="center" wrapText="1"/>
    </xf>
    <xf numFmtId="0" fontId="10" fillId="0" borderId="3" xfId="0" applyFont="1" applyBorder="1" applyAlignment="1">
      <alignment horizontal="justify"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10" fillId="0" borderId="0" xfId="0" applyFont="1" applyBorder="1" applyAlignment="1">
      <alignment horizontal="justify" vertical="center"/>
    </xf>
    <xf numFmtId="0" fontId="7" fillId="0" borderId="8" xfId="0" applyFont="1" applyBorder="1" applyAlignment="1">
      <alignment vertical="center"/>
    </xf>
    <xf numFmtId="0" fontId="7" fillId="0" borderId="8" xfId="0" applyFont="1" applyBorder="1" applyAlignment="1">
      <alignment horizontal="center" vertical="center"/>
    </xf>
    <xf numFmtId="0" fontId="7" fillId="0" borderId="6" xfId="0" applyFont="1" applyBorder="1" applyAlignment="1">
      <alignment vertical="center"/>
    </xf>
    <xf numFmtId="0" fontId="12" fillId="0" borderId="0" xfId="0" applyFont="1" applyFill="1"/>
    <xf numFmtId="0" fontId="12" fillId="0" borderId="0" xfId="0" applyFont="1"/>
    <xf numFmtId="0" fontId="13" fillId="4" borderId="19"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0" borderId="21" xfId="0" applyFont="1" applyBorder="1"/>
    <xf numFmtId="2" fontId="13" fillId="0" borderId="22" xfId="0" applyNumberFormat="1" applyFont="1" applyBorder="1"/>
    <xf numFmtId="0" fontId="13" fillId="0" borderId="14" xfId="0" applyFont="1" applyBorder="1"/>
    <xf numFmtId="2" fontId="13" fillId="0" borderId="15" xfId="0" applyNumberFormat="1" applyFont="1" applyBorder="1"/>
    <xf numFmtId="0" fontId="13" fillId="0" borderId="16" xfId="0" applyFont="1" applyBorder="1"/>
    <xf numFmtId="2" fontId="13" fillId="0" borderId="17" xfId="0" applyNumberFormat="1" applyFont="1" applyBorder="1"/>
    <xf numFmtId="0" fontId="14" fillId="0" borderId="1" xfId="0" applyFont="1" applyBorder="1"/>
    <xf numFmtId="0" fontId="7" fillId="0" borderId="9" xfId="0" applyFont="1" applyBorder="1" applyAlignment="1">
      <alignment horizontal="left" vertical="center" wrapText="1"/>
    </xf>
    <xf numFmtId="0" fontId="7" fillId="0" borderId="18" xfId="0" applyFont="1" applyBorder="1" applyAlignment="1">
      <alignment horizontal="left" vertical="center" wrapText="1"/>
    </xf>
    <xf numFmtId="0" fontId="7" fillId="0" borderId="10" xfId="0" applyFont="1" applyBorder="1" applyAlignment="1">
      <alignment horizontal="left" vertical="center" wrapText="1"/>
    </xf>
    <xf numFmtId="0" fontId="7" fillId="0" borderId="3" xfId="0" applyFont="1" applyBorder="1" applyAlignment="1">
      <alignment vertical="center" wrapText="1"/>
    </xf>
    <xf numFmtId="0" fontId="7" fillId="0" borderId="0" xfId="0" applyFont="1" applyBorder="1" applyAlignment="1">
      <alignment vertical="center"/>
    </xf>
    <xf numFmtId="0" fontId="7" fillId="0" borderId="4" xfId="0" applyFont="1" applyBorder="1" applyAlignment="1">
      <alignment vertical="center"/>
    </xf>
    <xf numFmtId="0" fontId="10" fillId="0" borderId="3" xfId="0" applyFont="1" applyBorder="1" applyAlignment="1">
      <alignment horizontal="center" vertical="center" wrapText="1"/>
    </xf>
    <xf numFmtId="0" fontId="7"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2" fillId="0" borderId="0" xfId="0" applyFont="1" applyAlignment="1">
      <alignment horizontal="left" vertical="center" wrapText="1"/>
    </xf>
  </cellXfs>
  <cellStyles count="2">
    <cellStyle name="Normale" xfId="0" builtinId="0"/>
    <cellStyle name="Normal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2"/>
  <sheetViews>
    <sheetView zoomScale="120" zoomScaleNormal="120" workbookViewId="0">
      <selection activeCell="E18" sqref="E18"/>
    </sheetView>
  </sheetViews>
  <sheetFormatPr defaultRowHeight="15" x14ac:dyDescent="0.25"/>
  <sheetData>
    <row r="2" spans="1:1" x14ac:dyDescent="0.25">
      <c r="A2" t="s">
        <v>7</v>
      </c>
    </row>
    <row r="3" spans="1:1" x14ac:dyDescent="0.25">
      <c r="A3" t="s">
        <v>99</v>
      </c>
    </row>
    <row r="4" spans="1:1" x14ac:dyDescent="0.25">
      <c r="A4" t="s">
        <v>8</v>
      </c>
    </row>
    <row r="6" spans="1:1" x14ac:dyDescent="0.25">
      <c r="A6" t="s">
        <v>9</v>
      </c>
    </row>
    <row r="7" spans="1:1" x14ac:dyDescent="0.25">
      <c r="A7" t="s">
        <v>10</v>
      </c>
    </row>
    <row r="10" spans="1:1" x14ac:dyDescent="0.25">
      <c r="A10" t="s">
        <v>11</v>
      </c>
    </row>
    <row r="11" spans="1:1" x14ac:dyDescent="0.25">
      <c r="A11" t="s">
        <v>12</v>
      </c>
    </row>
    <row r="14" spans="1:1" x14ac:dyDescent="0.25">
      <c r="A14" t="s">
        <v>13</v>
      </c>
    </row>
    <row r="15" spans="1:1" x14ac:dyDescent="0.25">
      <c r="A15" t="s">
        <v>14</v>
      </c>
    </row>
    <row r="16" spans="1:1" x14ac:dyDescent="0.25">
      <c r="A16" t="s">
        <v>15</v>
      </c>
    </row>
    <row r="17" spans="1:1" x14ac:dyDescent="0.25">
      <c r="A17">
        <f>1-0.072</f>
        <v>0.92800000000000005</v>
      </c>
    </row>
    <row r="18" spans="1:1" x14ac:dyDescent="0.25">
      <c r="A18" t="s">
        <v>16</v>
      </c>
    </row>
    <row r="19" spans="1:1" x14ac:dyDescent="0.25">
      <c r="A19" t="s">
        <v>17</v>
      </c>
    </row>
    <row r="23" spans="1:1" x14ac:dyDescent="0.25">
      <c r="A23" t="s">
        <v>18</v>
      </c>
    </row>
    <row r="24" spans="1:1" x14ac:dyDescent="0.25">
      <c r="A24" t="s">
        <v>19</v>
      </c>
    </row>
    <row r="25" spans="1:1" x14ac:dyDescent="0.25">
      <c r="A25" t="s">
        <v>20</v>
      </c>
    </row>
    <row r="26" spans="1:1" x14ac:dyDescent="0.25">
      <c r="A26" t="s">
        <v>21</v>
      </c>
    </row>
    <row r="28" spans="1:1" x14ac:dyDescent="0.25">
      <c r="A28" t="s">
        <v>22</v>
      </c>
    </row>
    <row r="30" spans="1:1" x14ac:dyDescent="0.25">
      <c r="A30" t="s">
        <v>23</v>
      </c>
    </row>
    <row r="31" spans="1:1" x14ac:dyDescent="0.25">
      <c r="A31" t="s">
        <v>24</v>
      </c>
    </row>
    <row r="32" spans="1:1" x14ac:dyDescent="0.25">
      <c r="A32" t="s">
        <v>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K15"/>
  <sheetViews>
    <sheetView topLeftCell="C1" zoomScale="150" zoomScaleNormal="150" workbookViewId="0">
      <selection activeCell="G20" sqref="G20"/>
    </sheetView>
  </sheetViews>
  <sheetFormatPr defaultRowHeight="15" x14ac:dyDescent="0.25"/>
  <cols>
    <col min="5" max="5" width="10.28515625" bestFit="1" customWidth="1"/>
    <col min="6" max="6" width="2" bestFit="1" customWidth="1"/>
    <col min="7" max="7" width="5.140625" bestFit="1" customWidth="1"/>
    <col min="9" max="9" width="12" bestFit="1" customWidth="1"/>
    <col min="10" max="10" width="5.140625" bestFit="1" customWidth="1"/>
  </cols>
  <sheetData>
    <row r="3" spans="5:11" ht="26.25" x14ac:dyDescent="0.4">
      <c r="E3" t="s">
        <v>0</v>
      </c>
      <c r="F3" t="s">
        <v>6</v>
      </c>
      <c r="G3">
        <v>1.1200000000000001</v>
      </c>
      <c r="I3" t="s">
        <v>1</v>
      </c>
      <c r="J3">
        <v>2320</v>
      </c>
      <c r="K3">
        <f>J3*G3</f>
        <v>2598.4</v>
      </c>
    </row>
    <row r="6" spans="5:11" x14ac:dyDescent="0.25">
      <c r="I6" t="s">
        <v>2</v>
      </c>
      <c r="J6" s="1">
        <v>3140</v>
      </c>
      <c r="K6" t="s">
        <v>3</v>
      </c>
    </row>
    <row r="8" spans="5:11" x14ac:dyDescent="0.25">
      <c r="I8" t="s">
        <v>4</v>
      </c>
    </row>
    <row r="10" spans="5:11" ht="26.25" x14ac:dyDescent="0.4">
      <c r="I10" t="s">
        <v>5</v>
      </c>
    </row>
    <row r="11" spans="5:11" x14ac:dyDescent="0.25">
      <c r="I11" t="s">
        <v>26</v>
      </c>
    </row>
    <row r="13" spans="5:11" ht="26.25" x14ac:dyDescent="0.4">
      <c r="I13" t="s">
        <v>0</v>
      </c>
      <c r="J13" t="s">
        <v>6</v>
      </c>
      <c r="K13">
        <v>1.1200000000000001</v>
      </c>
    </row>
    <row r="15" spans="5:11" x14ac:dyDescent="0.25">
      <c r="I15">
        <f>1/K13</f>
        <v>0.89285714285714279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3"/>
  <sheetViews>
    <sheetView zoomScale="160" zoomScaleNormal="160" workbookViewId="0">
      <selection activeCell="F12" sqref="F12"/>
    </sheetView>
  </sheetViews>
  <sheetFormatPr defaultRowHeight="15" x14ac:dyDescent="0.25"/>
  <cols>
    <col min="1" max="1" width="10" bestFit="1" customWidth="1"/>
    <col min="2" max="2" width="2" bestFit="1" customWidth="1"/>
  </cols>
  <sheetData>
    <row r="2" spans="1:3" ht="26.25" x14ac:dyDescent="0.4">
      <c r="A2" t="s">
        <v>0</v>
      </c>
      <c r="B2" t="s">
        <v>6</v>
      </c>
      <c r="C2">
        <v>1.1200000000000001</v>
      </c>
    </row>
    <row r="4" spans="1:3" x14ac:dyDescent="0.25">
      <c r="A4" t="s">
        <v>27</v>
      </c>
    </row>
    <row r="6" spans="1:3" x14ac:dyDescent="0.25">
      <c r="A6" t="s">
        <v>28</v>
      </c>
    </row>
    <row r="7" spans="1:3" x14ac:dyDescent="0.25">
      <c r="A7">
        <f>2600*1.12</f>
        <v>2912.0000000000005</v>
      </c>
    </row>
    <row r="8" spans="1:3" x14ac:dyDescent="0.25">
      <c r="A8" t="s">
        <v>29</v>
      </c>
    </row>
    <row r="11" spans="1:3" x14ac:dyDescent="0.25">
      <c r="A11" t="s">
        <v>30</v>
      </c>
    </row>
    <row r="12" spans="1:3" x14ac:dyDescent="0.25">
      <c r="A12">
        <f>3000*1/1.12</f>
        <v>2678.5714285714284</v>
      </c>
    </row>
    <row r="13" spans="1:3" x14ac:dyDescent="0.25">
      <c r="A13"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zoomScaleNormal="100" workbookViewId="0">
      <selection activeCell="E14" sqref="E14"/>
    </sheetView>
  </sheetViews>
  <sheetFormatPr defaultRowHeight="15" x14ac:dyDescent="0.25"/>
  <cols>
    <col min="2" max="2" width="11.5703125" customWidth="1"/>
    <col min="9" max="9" width="10.42578125" customWidth="1"/>
  </cols>
  <sheetData>
    <row r="1" spans="1:9" x14ac:dyDescent="0.25">
      <c r="A1" t="s">
        <v>32</v>
      </c>
    </row>
    <row r="2" spans="1:9" x14ac:dyDescent="0.25">
      <c r="A2" t="s">
        <v>33</v>
      </c>
    </row>
    <row r="3" spans="1:9" x14ac:dyDescent="0.25">
      <c r="A3" t="s">
        <v>34</v>
      </c>
    </row>
    <row r="4" spans="1:9" x14ac:dyDescent="0.25">
      <c r="A4" t="s">
        <v>35</v>
      </c>
    </row>
    <row r="5" spans="1:9" ht="15.75" thickBot="1" x14ac:dyDescent="0.3"/>
    <row r="6" spans="1:9" x14ac:dyDescent="0.25">
      <c r="A6" s="2" t="s">
        <v>41</v>
      </c>
      <c r="B6" s="3"/>
      <c r="G6" s="2" t="s">
        <v>37</v>
      </c>
      <c r="H6" s="8"/>
      <c r="I6" s="3"/>
    </row>
    <row r="7" spans="1:9" ht="60.75" x14ac:dyDescent="0.25">
      <c r="A7" s="4" t="s">
        <v>36</v>
      </c>
      <c r="B7" s="5"/>
      <c r="G7" s="11" t="s">
        <v>38</v>
      </c>
      <c r="H7" s="12" t="s">
        <v>39</v>
      </c>
      <c r="I7" s="13" t="s">
        <v>40</v>
      </c>
    </row>
    <row r="8" spans="1:9" x14ac:dyDescent="0.25">
      <c r="A8" s="4">
        <v>2006</v>
      </c>
      <c r="B8" s="5">
        <v>88</v>
      </c>
      <c r="G8" s="4">
        <v>1</v>
      </c>
      <c r="H8" s="9">
        <v>0.78</v>
      </c>
      <c r="I8" s="5">
        <f>H8*100</f>
        <v>78</v>
      </c>
    </row>
    <row r="9" spans="1:9" x14ac:dyDescent="0.25">
      <c r="A9" s="4">
        <v>2007</v>
      </c>
      <c r="B9" s="5">
        <v>92</v>
      </c>
      <c r="G9" s="4">
        <v>2</v>
      </c>
      <c r="H9" s="9">
        <v>1</v>
      </c>
      <c r="I9" s="5">
        <f t="shared" ref="I9:I13" si="0">H9*100</f>
        <v>100</v>
      </c>
    </row>
    <row r="10" spans="1:9" x14ac:dyDescent="0.25">
      <c r="A10" s="4">
        <v>2008</v>
      </c>
      <c r="B10" s="5">
        <v>95</v>
      </c>
      <c r="G10" s="4">
        <v>3</v>
      </c>
      <c r="H10" s="9">
        <v>1.3</v>
      </c>
      <c r="I10" s="5">
        <f t="shared" si="0"/>
        <v>130</v>
      </c>
    </row>
    <row r="11" spans="1:9" x14ac:dyDescent="0.25">
      <c r="A11" s="4">
        <v>2009</v>
      </c>
      <c r="B11" s="5">
        <v>97</v>
      </c>
      <c r="G11" s="4">
        <v>4</v>
      </c>
      <c r="H11" s="9">
        <v>1.6</v>
      </c>
      <c r="I11" s="5">
        <f t="shared" si="0"/>
        <v>160</v>
      </c>
    </row>
    <row r="12" spans="1:9" x14ac:dyDescent="0.25">
      <c r="A12" s="4">
        <v>2010</v>
      </c>
      <c r="B12" s="5">
        <v>100</v>
      </c>
      <c r="G12" s="4">
        <v>5</v>
      </c>
      <c r="H12" s="9">
        <v>1.8</v>
      </c>
      <c r="I12" s="5">
        <f t="shared" si="0"/>
        <v>180</v>
      </c>
    </row>
    <row r="13" spans="1:9" ht="15.75" thickBot="1" x14ac:dyDescent="0.3">
      <c r="A13" s="4">
        <v>2011</v>
      </c>
      <c r="B13" s="5">
        <v>102</v>
      </c>
      <c r="G13" s="6">
        <v>6</v>
      </c>
      <c r="H13" s="10">
        <v>2</v>
      </c>
      <c r="I13" s="7">
        <f t="shared" si="0"/>
        <v>200</v>
      </c>
    </row>
    <row r="14" spans="1:9" x14ac:dyDescent="0.25">
      <c r="A14" s="4">
        <v>2012</v>
      </c>
      <c r="B14" s="5">
        <v>102</v>
      </c>
    </row>
    <row r="15" spans="1:9" x14ac:dyDescent="0.25">
      <c r="A15" s="4">
        <v>2013</v>
      </c>
      <c r="B15" s="5">
        <v>103</v>
      </c>
      <c r="G15" t="s">
        <v>42</v>
      </c>
    </row>
    <row r="16" spans="1:9" x14ac:dyDescent="0.25">
      <c r="A16" s="4">
        <v>2014</v>
      </c>
      <c r="B16" s="5">
        <v>105</v>
      </c>
      <c r="G16" t="s">
        <v>43</v>
      </c>
    </row>
    <row r="17" spans="1:12" ht="15.75" thickBot="1" x14ac:dyDescent="0.3">
      <c r="A17" s="6">
        <v>2015</v>
      </c>
      <c r="B17" s="7">
        <v>106.4</v>
      </c>
      <c r="G17" t="s">
        <v>44</v>
      </c>
    </row>
    <row r="18" spans="1:12" x14ac:dyDescent="0.25">
      <c r="G18" t="s">
        <v>45</v>
      </c>
    </row>
    <row r="20" spans="1:12" x14ac:dyDescent="0.25">
      <c r="G20" t="s">
        <v>46</v>
      </c>
    </row>
    <row r="21" spans="1:12" x14ac:dyDescent="0.25">
      <c r="G21" t="s">
        <v>47</v>
      </c>
    </row>
    <row r="23" spans="1:12" ht="15.75" thickBot="1" x14ac:dyDescent="0.3">
      <c r="G23" s="14" t="s">
        <v>52</v>
      </c>
      <c r="H23" s="14"/>
      <c r="I23" s="14"/>
      <c r="J23" s="14"/>
      <c r="K23" s="14"/>
      <c r="L23" s="14"/>
    </row>
    <row r="24" spans="1:12" ht="15.75" x14ac:dyDescent="0.25">
      <c r="A24" s="57" t="s">
        <v>100</v>
      </c>
      <c r="B24" s="8"/>
      <c r="C24" s="8"/>
      <c r="D24" s="8"/>
      <c r="E24" s="3"/>
      <c r="G24" s="14">
        <f>B17/B13</f>
        <v>1.0431372549019609</v>
      </c>
      <c r="H24" s="14" t="s">
        <v>101</v>
      </c>
      <c r="I24" s="14"/>
      <c r="J24" s="14"/>
      <c r="K24" s="14"/>
      <c r="L24" s="14"/>
    </row>
    <row r="25" spans="1:12" x14ac:dyDescent="0.25">
      <c r="A25" s="4" t="s">
        <v>48</v>
      </c>
      <c r="B25" s="9"/>
      <c r="C25" s="9"/>
      <c r="D25" s="9"/>
      <c r="E25" s="5"/>
      <c r="G25" t="s">
        <v>59</v>
      </c>
    </row>
    <row r="26" spans="1:12" ht="21" x14ac:dyDescent="0.35">
      <c r="A26" s="4" t="s">
        <v>50</v>
      </c>
      <c r="B26" s="9"/>
      <c r="C26" s="9"/>
      <c r="D26" s="9"/>
      <c r="E26" s="5"/>
      <c r="G26" t="s">
        <v>60</v>
      </c>
    </row>
    <row r="27" spans="1:12" x14ac:dyDescent="0.25">
      <c r="A27" s="4" t="s">
        <v>49</v>
      </c>
      <c r="B27" s="9"/>
      <c r="C27" s="9"/>
      <c r="D27" s="9"/>
      <c r="E27" s="5"/>
      <c r="G27">
        <f>I11/I10</f>
        <v>1.2307692307692308</v>
      </c>
    </row>
    <row r="28" spans="1:12" ht="21" x14ac:dyDescent="0.35">
      <c r="A28" s="4" t="s">
        <v>51</v>
      </c>
      <c r="B28" s="9"/>
      <c r="C28" s="9"/>
      <c r="D28" s="9"/>
      <c r="E28" s="5"/>
      <c r="G28" t="s">
        <v>61</v>
      </c>
    </row>
    <row r="29" spans="1:12" x14ac:dyDescent="0.25">
      <c r="A29" s="4" t="s">
        <v>53</v>
      </c>
      <c r="B29" s="9"/>
      <c r="C29" s="9"/>
      <c r="D29" s="9"/>
      <c r="E29" s="5"/>
      <c r="G29" t="s">
        <v>62</v>
      </c>
    </row>
    <row r="30" spans="1:12" ht="23.25" x14ac:dyDescent="0.35">
      <c r="A30" s="4" t="s">
        <v>54</v>
      </c>
      <c r="B30" s="9"/>
      <c r="C30" s="9"/>
      <c r="D30" s="9"/>
      <c r="E30" s="5"/>
    </row>
    <row r="31" spans="1:12" x14ac:dyDescent="0.25">
      <c r="A31" s="4" t="s">
        <v>55</v>
      </c>
      <c r="B31" s="9"/>
      <c r="C31" s="9"/>
      <c r="D31" s="9"/>
      <c r="E31" s="5"/>
      <c r="G31" t="s">
        <v>63</v>
      </c>
    </row>
    <row r="32" spans="1:12" ht="28.5" x14ac:dyDescent="0.45">
      <c r="A32" s="4" t="s">
        <v>56</v>
      </c>
      <c r="B32" s="9"/>
      <c r="C32" s="9"/>
      <c r="D32" s="9"/>
      <c r="E32" s="5"/>
      <c r="G32">
        <f>2520*G24*G27</f>
        <v>3235.3303167420818</v>
      </c>
    </row>
    <row r="33" spans="1:7" x14ac:dyDescent="0.25">
      <c r="A33" s="4" t="s">
        <v>57</v>
      </c>
      <c r="B33" s="9"/>
      <c r="C33" s="9"/>
      <c r="D33" s="9"/>
      <c r="E33" s="5"/>
      <c r="G33" t="s">
        <v>64</v>
      </c>
    </row>
    <row r="34" spans="1:7" ht="29.25" thickBot="1" x14ac:dyDescent="0.5">
      <c r="A34" s="6" t="s">
        <v>58</v>
      </c>
      <c r="B34" s="10"/>
      <c r="C34" s="10"/>
      <c r="D34" s="10"/>
      <c r="E34" s="7"/>
      <c r="G34" t="s">
        <v>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workbookViewId="0">
      <selection activeCell="D20" sqref="D20"/>
    </sheetView>
  </sheetViews>
  <sheetFormatPr defaultRowHeight="15" x14ac:dyDescent="0.25"/>
  <cols>
    <col min="2" max="2" width="14.7109375" bestFit="1" customWidth="1"/>
  </cols>
  <sheetData>
    <row r="1" spans="1:8" ht="90.75" customHeight="1" thickBot="1" x14ac:dyDescent="0.3">
      <c r="A1" s="58" t="s">
        <v>66</v>
      </c>
      <c r="B1" s="59"/>
      <c r="C1" s="59"/>
      <c r="D1" s="59"/>
      <c r="E1" s="59"/>
      <c r="F1" s="59"/>
      <c r="G1" s="59"/>
      <c r="H1" s="60"/>
    </row>
  </sheetData>
  <mergeCells count="1">
    <mergeCell ref="A1:H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H12" sqref="H12"/>
    </sheetView>
  </sheetViews>
  <sheetFormatPr defaultRowHeight="15" x14ac:dyDescent="0.25"/>
  <cols>
    <col min="2" max="2" width="14.7109375" bestFit="1" customWidth="1"/>
  </cols>
  <sheetData>
    <row r="1" spans="1:6" ht="15.75" x14ac:dyDescent="0.25">
      <c r="A1" s="34"/>
      <c r="B1" s="35"/>
      <c r="C1" s="35"/>
      <c r="D1" s="35"/>
      <c r="E1" s="35"/>
      <c r="F1" s="36"/>
    </row>
    <row r="2" spans="1:6" ht="15.75" x14ac:dyDescent="0.25">
      <c r="A2" s="61" t="s">
        <v>67</v>
      </c>
      <c r="B2" s="62"/>
      <c r="C2" s="62"/>
      <c r="D2" s="62"/>
      <c r="E2" s="62"/>
      <c r="F2" s="63"/>
    </row>
    <row r="3" spans="1:6" ht="15.75" x14ac:dyDescent="0.25">
      <c r="A3" s="37"/>
      <c r="B3" s="38"/>
      <c r="C3" s="38"/>
      <c r="D3" s="38"/>
      <c r="E3" s="38"/>
      <c r="F3" s="39"/>
    </row>
    <row r="4" spans="1:6" ht="15.75" x14ac:dyDescent="0.25">
      <c r="A4" s="40" t="s">
        <v>68</v>
      </c>
      <c r="B4" s="41"/>
      <c r="C4" s="42"/>
      <c r="D4" s="43" t="s">
        <v>69</v>
      </c>
      <c r="E4" s="41"/>
      <c r="F4" s="27"/>
    </row>
    <row r="5" spans="1:6" ht="16.5" thickBot="1" x14ac:dyDescent="0.3">
      <c r="A5" s="64" t="s">
        <v>70</v>
      </c>
      <c r="B5" s="65"/>
      <c r="C5" s="15"/>
      <c r="D5" s="66" t="s">
        <v>71</v>
      </c>
      <c r="E5" s="65"/>
      <c r="F5" s="27"/>
    </row>
    <row r="6" spans="1:6" ht="63.75" thickBot="1" x14ac:dyDescent="0.3">
      <c r="A6" s="16" t="s">
        <v>72</v>
      </c>
      <c r="B6" s="17" t="s">
        <v>73</v>
      </c>
      <c r="C6" s="41"/>
      <c r="D6" s="18" t="s">
        <v>74</v>
      </c>
      <c r="E6" s="18" t="s">
        <v>75</v>
      </c>
      <c r="F6" s="27"/>
    </row>
    <row r="7" spans="1:6" ht="15.75" x14ac:dyDescent="0.25">
      <c r="A7" s="19"/>
      <c r="B7" s="20" t="s">
        <v>76</v>
      </c>
      <c r="C7" s="41"/>
      <c r="D7" s="21">
        <v>1</v>
      </c>
      <c r="E7" s="22" t="s">
        <v>77</v>
      </c>
      <c r="F7" s="27"/>
    </row>
    <row r="8" spans="1:6" ht="15.75" x14ac:dyDescent="0.25">
      <c r="A8" s="23">
        <v>2007</v>
      </c>
      <c r="B8" s="24" t="s">
        <v>78</v>
      </c>
      <c r="C8" s="41"/>
      <c r="D8" s="25">
        <v>2</v>
      </c>
      <c r="E8" s="26">
        <v>1</v>
      </c>
      <c r="F8" s="27"/>
    </row>
    <row r="9" spans="1:6" ht="15.75" x14ac:dyDescent="0.25">
      <c r="A9" s="23">
        <v>2008</v>
      </c>
      <c r="B9" s="24" t="s">
        <v>79</v>
      </c>
      <c r="C9" s="41"/>
      <c r="D9" s="25">
        <v>3</v>
      </c>
      <c r="E9" s="26" t="s">
        <v>80</v>
      </c>
      <c r="F9" s="27"/>
    </row>
    <row r="10" spans="1:6" ht="15.75" x14ac:dyDescent="0.25">
      <c r="A10" s="23">
        <v>2009</v>
      </c>
      <c r="B10" s="24" t="s">
        <v>81</v>
      </c>
      <c r="C10" s="41"/>
      <c r="D10" s="25">
        <v>4</v>
      </c>
      <c r="E10" s="26" t="s">
        <v>82</v>
      </c>
      <c r="F10" s="27"/>
    </row>
    <row r="11" spans="1:6" ht="15.75" x14ac:dyDescent="0.25">
      <c r="A11" s="23">
        <v>2010</v>
      </c>
      <c r="B11" s="24" t="s">
        <v>83</v>
      </c>
      <c r="C11" s="41"/>
      <c r="D11" s="25">
        <v>5</v>
      </c>
      <c r="E11" s="26" t="s">
        <v>84</v>
      </c>
      <c r="F11" s="27"/>
    </row>
    <row r="12" spans="1:6" ht="15.75" x14ac:dyDescent="0.25">
      <c r="A12" s="19"/>
      <c r="B12" s="27"/>
      <c r="C12" s="41"/>
      <c r="D12" s="25">
        <v>6</v>
      </c>
      <c r="E12" s="26" t="s">
        <v>85</v>
      </c>
      <c r="F12" s="27"/>
    </row>
    <row r="13" spans="1:6" ht="16.5" thickBot="1" x14ac:dyDescent="0.3">
      <c r="A13" s="28"/>
      <c r="B13" s="20" t="s">
        <v>86</v>
      </c>
      <c r="C13" s="41"/>
      <c r="D13" s="29" t="s">
        <v>87</v>
      </c>
      <c r="E13" s="30" t="s">
        <v>88</v>
      </c>
      <c r="F13" s="27"/>
    </row>
    <row r="14" spans="1:6" ht="15.75" x14ac:dyDescent="0.25">
      <c r="A14" s="23">
        <v>2011</v>
      </c>
      <c r="B14" s="31" t="s">
        <v>89</v>
      </c>
      <c r="C14" s="41"/>
      <c r="D14" s="41"/>
      <c r="E14" s="41"/>
      <c r="F14" s="27"/>
    </row>
    <row r="15" spans="1:6" ht="15.75" x14ac:dyDescent="0.25">
      <c r="A15" s="23">
        <v>2012</v>
      </c>
      <c r="B15" s="31" t="s">
        <v>90</v>
      </c>
      <c r="C15" s="41"/>
      <c r="D15" s="41"/>
      <c r="E15" s="41"/>
      <c r="F15" s="27"/>
    </row>
    <row r="16" spans="1:6" ht="15.75" x14ac:dyDescent="0.25">
      <c r="A16" s="23">
        <v>2013</v>
      </c>
      <c r="B16" s="31">
        <v>106.9</v>
      </c>
      <c r="C16" s="42"/>
      <c r="D16" s="41"/>
      <c r="E16" s="42"/>
      <c r="F16" s="27"/>
    </row>
    <row r="17" spans="1:6" ht="16.5" thickBot="1" x14ac:dyDescent="0.3">
      <c r="A17" s="32">
        <v>2014</v>
      </c>
      <c r="B17" s="33">
        <v>107.2</v>
      </c>
      <c r="C17" s="44"/>
      <c r="D17" s="44"/>
      <c r="E17" s="45"/>
      <c r="F17" s="46"/>
    </row>
  </sheetData>
  <mergeCells count="3">
    <mergeCell ref="A2:F2"/>
    <mergeCell ref="A5:B5"/>
    <mergeCell ref="D5:E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1"/>
  <sheetViews>
    <sheetView tabSelected="1" workbookViewId="0">
      <selection activeCell="L13" sqref="L13"/>
    </sheetView>
  </sheetViews>
  <sheetFormatPr defaultRowHeight="15" x14ac:dyDescent="0.25"/>
  <cols>
    <col min="9" max="9" width="14.5703125" bestFit="1" customWidth="1"/>
  </cols>
  <sheetData>
    <row r="1" spans="1:19" x14ac:dyDescent="0.25">
      <c r="A1" s="47" t="s">
        <v>91</v>
      </c>
      <c r="B1" s="47" t="s">
        <v>92</v>
      </c>
      <c r="C1" s="47" t="s">
        <v>93</v>
      </c>
      <c r="D1" s="47" t="s">
        <v>94</v>
      </c>
      <c r="E1" s="47" t="s">
        <v>95</v>
      </c>
      <c r="H1" s="67" t="s">
        <v>98</v>
      </c>
      <c r="I1" s="67"/>
      <c r="J1" s="67"/>
      <c r="K1" s="67"/>
      <c r="L1" s="67"/>
      <c r="M1" s="67"/>
      <c r="N1" s="67"/>
      <c r="O1" s="67"/>
      <c r="P1" s="67"/>
      <c r="Q1" s="67"/>
      <c r="R1" s="67"/>
      <c r="S1" s="67"/>
    </row>
    <row r="2" spans="1:19" x14ac:dyDescent="0.25">
      <c r="A2" s="47">
        <v>1</v>
      </c>
      <c r="B2" s="47">
        <v>1692</v>
      </c>
      <c r="C2" s="47">
        <v>1417</v>
      </c>
      <c r="D2" s="47">
        <v>2</v>
      </c>
      <c r="E2" s="47">
        <v>1</v>
      </c>
      <c r="H2" s="67"/>
      <c r="I2" s="67"/>
      <c r="J2" s="67"/>
      <c r="K2" s="67"/>
      <c r="L2" s="67"/>
      <c r="M2" s="67"/>
      <c r="N2" s="67"/>
      <c r="O2" s="67"/>
      <c r="P2" s="67"/>
      <c r="Q2" s="67"/>
      <c r="R2" s="67"/>
      <c r="S2" s="67"/>
    </row>
    <row r="3" spans="1:19" ht="15.75" thickBot="1" x14ac:dyDescent="0.3">
      <c r="A3" s="47">
        <v>2</v>
      </c>
      <c r="B3" s="47">
        <v>700</v>
      </c>
      <c r="C3" s="47">
        <v>361</v>
      </c>
      <c r="D3" s="47">
        <v>2</v>
      </c>
      <c r="E3" s="47">
        <v>3</v>
      </c>
    </row>
    <row r="4" spans="1:19" ht="20.25" customHeight="1" thickBot="1" x14ac:dyDescent="0.3">
      <c r="A4" s="47">
        <v>3</v>
      </c>
      <c r="B4" s="47">
        <v>1144</v>
      </c>
      <c r="C4" s="47">
        <v>966</v>
      </c>
      <c r="D4" s="47">
        <v>2</v>
      </c>
      <c r="E4" s="47">
        <v>2</v>
      </c>
      <c r="H4" s="49" t="s">
        <v>96</v>
      </c>
      <c r="I4" s="50" t="s">
        <v>97</v>
      </c>
    </row>
    <row r="5" spans="1:19" ht="15.75" x14ac:dyDescent="0.25">
      <c r="A5" s="47">
        <v>4</v>
      </c>
      <c r="B5" s="47">
        <v>2735</v>
      </c>
      <c r="C5" s="47">
        <v>1820</v>
      </c>
      <c r="D5" s="47">
        <v>3</v>
      </c>
      <c r="E5" s="47">
        <v>2</v>
      </c>
      <c r="H5" s="51">
        <v>1</v>
      </c>
      <c r="I5" s="52">
        <v>0.6</v>
      </c>
    </row>
    <row r="6" spans="1:19" ht="15.75" x14ac:dyDescent="0.25">
      <c r="A6" s="47">
        <v>5</v>
      </c>
      <c r="B6" s="47">
        <v>1485</v>
      </c>
      <c r="C6" s="47">
        <v>1179</v>
      </c>
      <c r="D6" s="47">
        <v>2</v>
      </c>
      <c r="E6" s="47">
        <v>2</v>
      </c>
      <c r="H6" s="53">
        <v>2</v>
      </c>
      <c r="I6" s="54">
        <v>1</v>
      </c>
    </row>
    <row r="7" spans="1:19" ht="15.75" x14ac:dyDescent="0.25">
      <c r="A7" s="47">
        <v>6</v>
      </c>
      <c r="B7" s="47">
        <v>3683</v>
      </c>
      <c r="C7" s="47">
        <v>2455</v>
      </c>
      <c r="D7" s="47">
        <v>3</v>
      </c>
      <c r="E7" s="47">
        <v>2</v>
      </c>
      <c r="H7" s="53">
        <v>3</v>
      </c>
      <c r="I7" s="54">
        <v>1.33</v>
      </c>
    </row>
    <row r="8" spans="1:19" ht="15.75" x14ac:dyDescent="0.25">
      <c r="A8" s="47">
        <v>7</v>
      </c>
      <c r="B8" s="47">
        <v>3432</v>
      </c>
      <c r="C8" s="47">
        <v>2273</v>
      </c>
      <c r="D8" s="47">
        <v>4</v>
      </c>
      <c r="E8" s="47">
        <v>2</v>
      </c>
      <c r="H8" s="53">
        <v>4</v>
      </c>
      <c r="I8" s="54">
        <v>1.63</v>
      </c>
    </row>
    <row r="9" spans="1:19" ht="16.5" thickBot="1" x14ac:dyDescent="0.3">
      <c r="A9" s="47">
        <v>8</v>
      </c>
      <c r="B9" s="47">
        <v>1979</v>
      </c>
      <c r="C9" s="47">
        <v>1617</v>
      </c>
      <c r="D9" s="47">
        <v>2</v>
      </c>
      <c r="E9" s="47">
        <v>2</v>
      </c>
      <c r="H9" s="55">
        <v>5</v>
      </c>
      <c r="I9" s="56">
        <v>1.9</v>
      </c>
    </row>
    <row r="10" spans="1:19" x14ac:dyDescent="0.25">
      <c r="A10" s="47">
        <v>9</v>
      </c>
      <c r="B10" s="47">
        <v>3888</v>
      </c>
      <c r="C10" s="47">
        <v>2681</v>
      </c>
      <c r="D10" s="47">
        <v>4</v>
      </c>
      <c r="E10" s="47">
        <v>2</v>
      </c>
    </row>
    <row r="11" spans="1:19" x14ac:dyDescent="0.25">
      <c r="A11" s="47">
        <v>10</v>
      </c>
      <c r="B11" s="47">
        <v>1336</v>
      </c>
      <c r="C11" s="47">
        <v>941</v>
      </c>
      <c r="D11" s="47">
        <v>3</v>
      </c>
      <c r="E11" s="47">
        <v>1</v>
      </c>
    </row>
    <row r="12" spans="1:19" x14ac:dyDescent="0.25">
      <c r="A12" s="48">
        <v>11</v>
      </c>
      <c r="B12" s="48">
        <v>4012</v>
      </c>
      <c r="C12" s="48">
        <v>2722</v>
      </c>
      <c r="D12" s="48">
        <v>5</v>
      </c>
      <c r="E12" s="48">
        <v>2</v>
      </c>
    </row>
    <row r="13" spans="1:19" x14ac:dyDescent="0.25">
      <c r="A13" s="48">
        <v>12</v>
      </c>
      <c r="B13" s="48">
        <v>1086</v>
      </c>
      <c r="C13" s="48">
        <v>989</v>
      </c>
      <c r="D13" s="48">
        <v>2</v>
      </c>
      <c r="E13" s="48">
        <v>2</v>
      </c>
    </row>
    <row r="14" spans="1:19" x14ac:dyDescent="0.25">
      <c r="A14" s="48">
        <v>13</v>
      </c>
      <c r="B14" s="48">
        <v>776</v>
      </c>
      <c r="C14" s="48">
        <v>729</v>
      </c>
      <c r="D14" s="48">
        <v>2</v>
      </c>
      <c r="E14" s="48">
        <v>3</v>
      </c>
    </row>
    <row r="15" spans="1:19" x14ac:dyDescent="0.25">
      <c r="A15" s="48">
        <v>14</v>
      </c>
      <c r="B15" s="48">
        <v>1297</v>
      </c>
      <c r="C15" s="48">
        <v>1198</v>
      </c>
      <c r="D15" s="48">
        <v>2</v>
      </c>
      <c r="E15" s="48">
        <v>1</v>
      </c>
    </row>
    <row r="16" spans="1:19" x14ac:dyDescent="0.25">
      <c r="A16" s="48">
        <v>15</v>
      </c>
      <c r="B16" s="48">
        <v>936</v>
      </c>
      <c r="C16" s="48">
        <v>788</v>
      </c>
      <c r="D16" s="48">
        <v>1</v>
      </c>
      <c r="E16" s="48">
        <v>3</v>
      </c>
    </row>
    <row r="17" spans="1:5" x14ac:dyDescent="0.25">
      <c r="A17" s="48">
        <v>16</v>
      </c>
      <c r="B17" s="48">
        <v>1829</v>
      </c>
      <c r="C17" s="48">
        <v>1030</v>
      </c>
      <c r="D17" s="48">
        <v>2</v>
      </c>
      <c r="E17" s="48">
        <v>3</v>
      </c>
    </row>
    <row r="18" spans="1:5" x14ac:dyDescent="0.25">
      <c r="A18" s="48">
        <v>17</v>
      </c>
      <c r="B18" s="48">
        <v>1198</v>
      </c>
      <c r="C18" s="48">
        <v>896</v>
      </c>
      <c r="D18" s="48">
        <v>1</v>
      </c>
      <c r="E18" s="48">
        <v>1</v>
      </c>
    </row>
    <row r="19" spans="1:5" x14ac:dyDescent="0.25">
      <c r="A19" s="48">
        <v>18</v>
      </c>
      <c r="B19" s="48">
        <v>4079</v>
      </c>
      <c r="C19" s="48">
        <v>2928</v>
      </c>
      <c r="D19" s="48">
        <v>5</v>
      </c>
      <c r="E19" s="48">
        <v>1</v>
      </c>
    </row>
    <row r="20" spans="1:5" x14ac:dyDescent="0.25">
      <c r="A20" s="48">
        <v>19</v>
      </c>
      <c r="B20" s="48">
        <v>551</v>
      </c>
      <c r="C20" s="48">
        <v>662</v>
      </c>
      <c r="D20" s="48">
        <v>2</v>
      </c>
      <c r="E20" s="48">
        <v>3</v>
      </c>
    </row>
    <row r="21" spans="1:5" x14ac:dyDescent="0.25">
      <c r="A21" s="48">
        <v>20</v>
      </c>
      <c r="B21" s="48">
        <v>1130</v>
      </c>
      <c r="C21" s="48">
        <v>839</v>
      </c>
      <c r="D21" s="48">
        <v>1</v>
      </c>
      <c r="E21" s="48">
        <v>1</v>
      </c>
    </row>
    <row r="22" spans="1:5" x14ac:dyDescent="0.25">
      <c r="A22" s="48">
        <v>21</v>
      </c>
      <c r="B22" s="48">
        <v>1036</v>
      </c>
      <c r="C22" s="48">
        <v>428</v>
      </c>
      <c r="D22" s="48">
        <v>1</v>
      </c>
      <c r="E22" s="48">
        <v>2</v>
      </c>
    </row>
    <row r="23" spans="1:5" x14ac:dyDescent="0.25">
      <c r="A23" s="48">
        <v>22</v>
      </c>
      <c r="B23" s="48">
        <v>3761</v>
      </c>
      <c r="C23" s="48">
        <v>2453</v>
      </c>
      <c r="D23" s="48">
        <v>4</v>
      </c>
      <c r="E23" s="48">
        <v>3</v>
      </c>
    </row>
    <row r="24" spans="1:5" x14ac:dyDescent="0.25">
      <c r="A24" s="48">
        <v>23</v>
      </c>
      <c r="B24" s="48">
        <v>4406</v>
      </c>
      <c r="C24" s="48">
        <v>3308</v>
      </c>
      <c r="D24" s="48">
        <v>4</v>
      </c>
      <c r="E24" s="48">
        <v>3</v>
      </c>
    </row>
    <row r="25" spans="1:5" x14ac:dyDescent="0.25">
      <c r="A25" s="48">
        <v>24</v>
      </c>
      <c r="B25" s="48">
        <v>1073</v>
      </c>
      <c r="C25" s="48">
        <v>863</v>
      </c>
      <c r="D25" s="48">
        <v>1</v>
      </c>
      <c r="E25" s="48">
        <v>3</v>
      </c>
    </row>
    <row r="26" spans="1:5" x14ac:dyDescent="0.25">
      <c r="A26" s="48">
        <v>25</v>
      </c>
      <c r="B26" s="48">
        <v>3940</v>
      </c>
      <c r="C26" s="48">
        <v>2634</v>
      </c>
      <c r="D26" s="48">
        <v>4</v>
      </c>
      <c r="E26" s="48">
        <v>3</v>
      </c>
    </row>
    <row r="27" spans="1:5" x14ac:dyDescent="0.25">
      <c r="A27" s="48">
        <v>26</v>
      </c>
      <c r="B27" s="48">
        <v>3322</v>
      </c>
      <c r="C27" s="48">
        <v>2305</v>
      </c>
      <c r="D27" s="48">
        <v>4</v>
      </c>
      <c r="E27" s="48">
        <v>2</v>
      </c>
    </row>
    <row r="28" spans="1:5" x14ac:dyDescent="0.25">
      <c r="A28" s="48">
        <v>27</v>
      </c>
      <c r="B28" s="48">
        <v>3064</v>
      </c>
      <c r="C28" s="48">
        <v>2216</v>
      </c>
      <c r="D28" s="48">
        <v>4</v>
      </c>
      <c r="E28" s="48">
        <v>2</v>
      </c>
    </row>
    <row r="29" spans="1:5" x14ac:dyDescent="0.25">
      <c r="A29" s="48">
        <v>28</v>
      </c>
      <c r="B29" s="48">
        <v>2145</v>
      </c>
      <c r="C29" s="48">
        <v>1516</v>
      </c>
      <c r="D29" s="48">
        <v>3</v>
      </c>
      <c r="E29" s="48">
        <v>2</v>
      </c>
    </row>
    <row r="30" spans="1:5" x14ac:dyDescent="0.25">
      <c r="A30" s="48">
        <v>29</v>
      </c>
      <c r="B30" s="48">
        <v>1118</v>
      </c>
      <c r="C30" s="48">
        <v>737</v>
      </c>
      <c r="D30" s="48">
        <v>1</v>
      </c>
      <c r="E30" s="48">
        <v>2</v>
      </c>
    </row>
    <row r="31" spans="1:5" x14ac:dyDescent="0.25">
      <c r="A31" s="48">
        <v>30</v>
      </c>
      <c r="B31" s="48">
        <v>2501</v>
      </c>
      <c r="C31" s="48">
        <v>2031</v>
      </c>
      <c r="D31" s="48">
        <v>4</v>
      </c>
      <c r="E31" s="48">
        <v>3</v>
      </c>
    </row>
    <row r="32" spans="1:5" x14ac:dyDescent="0.25">
      <c r="A32" s="48">
        <v>31</v>
      </c>
      <c r="B32" s="48">
        <v>1999</v>
      </c>
      <c r="C32" s="48">
        <v>1492</v>
      </c>
      <c r="D32" s="48">
        <v>2</v>
      </c>
      <c r="E32" s="48">
        <v>2</v>
      </c>
    </row>
    <row r="33" spans="1:5" x14ac:dyDescent="0.25">
      <c r="A33" s="48">
        <v>32</v>
      </c>
      <c r="B33" s="48">
        <v>887</v>
      </c>
      <c r="C33" s="48">
        <v>779</v>
      </c>
      <c r="D33" s="48">
        <v>1</v>
      </c>
      <c r="E33" s="48">
        <v>1</v>
      </c>
    </row>
    <row r="34" spans="1:5" x14ac:dyDescent="0.25">
      <c r="A34" s="48">
        <v>33</v>
      </c>
      <c r="B34" s="48">
        <v>4808</v>
      </c>
      <c r="C34" s="48">
        <v>3381</v>
      </c>
      <c r="D34" s="48">
        <v>3</v>
      </c>
      <c r="E34" s="48">
        <v>2</v>
      </c>
    </row>
    <row r="35" spans="1:5" x14ac:dyDescent="0.25">
      <c r="A35" s="48">
        <v>34</v>
      </c>
      <c r="B35" s="48">
        <v>4070</v>
      </c>
      <c r="C35" s="48">
        <v>2600</v>
      </c>
      <c r="D35" s="48">
        <v>5</v>
      </c>
      <c r="E35" s="48">
        <v>2</v>
      </c>
    </row>
    <row r="36" spans="1:5" x14ac:dyDescent="0.25">
      <c r="A36" s="48">
        <v>35</v>
      </c>
      <c r="B36" s="48">
        <v>1624</v>
      </c>
      <c r="C36" s="48">
        <v>1015</v>
      </c>
      <c r="D36" s="48">
        <v>2</v>
      </c>
      <c r="E36" s="48">
        <v>2</v>
      </c>
    </row>
    <row r="37" spans="1:5" x14ac:dyDescent="0.25">
      <c r="A37" s="48">
        <v>36</v>
      </c>
      <c r="B37" s="48">
        <v>3573</v>
      </c>
      <c r="C37" s="48">
        <v>2294</v>
      </c>
      <c r="D37" s="48">
        <v>4</v>
      </c>
      <c r="E37" s="48">
        <v>3</v>
      </c>
    </row>
    <row r="38" spans="1:5" x14ac:dyDescent="0.25">
      <c r="A38" s="48">
        <v>37</v>
      </c>
      <c r="B38" s="48">
        <v>2293</v>
      </c>
      <c r="C38" s="48">
        <v>1896</v>
      </c>
      <c r="D38" s="48">
        <v>2</v>
      </c>
      <c r="E38" s="48">
        <v>2</v>
      </c>
    </row>
    <row r="39" spans="1:5" x14ac:dyDescent="0.25">
      <c r="A39" s="48">
        <v>38</v>
      </c>
      <c r="B39" s="48">
        <v>2143</v>
      </c>
      <c r="C39" s="48">
        <v>1647</v>
      </c>
      <c r="D39" s="48">
        <v>2</v>
      </c>
      <c r="E39" s="48">
        <v>1</v>
      </c>
    </row>
    <row r="40" spans="1:5" x14ac:dyDescent="0.25">
      <c r="A40" s="48">
        <v>39</v>
      </c>
      <c r="B40" s="48">
        <v>1336</v>
      </c>
      <c r="C40" s="48">
        <v>950</v>
      </c>
      <c r="D40" s="48">
        <v>2</v>
      </c>
      <c r="E40" s="48">
        <v>3</v>
      </c>
    </row>
    <row r="41" spans="1:5" x14ac:dyDescent="0.25">
      <c r="A41" s="48">
        <v>40</v>
      </c>
      <c r="B41" s="48">
        <v>3345</v>
      </c>
      <c r="C41" s="48">
        <v>2619</v>
      </c>
      <c r="D41" s="48">
        <v>3</v>
      </c>
      <c r="E41" s="48">
        <v>2</v>
      </c>
    </row>
    <row r="42" spans="1:5" x14ac:dyDescent="0.25">
      <c r="A42" s="48">
        <v>41</v>
      </c>
      <c r="B42" s="48">
        <v>4679</v>
      </c>
      <c r="C42" s="48">
        <v>3019</v>
      </c>
      <c r="D42" s="48">
        <v>5</v>
      </c>
      <c r="E42" s="48">
        <v>1</v>
      </c>
    </row>
    <row r="43" spans="1:5" x14ac:dyDescent="0.25">
      <c r="A43" s="48">
        <v>42</v>
      </c>
      <c r="B43" s="48">
        <v>3924</v>
      </c>
      <c r="C43" s="48">
        <v>2765</v>
      </c>
      <c r="D43" s="48">
        <v>5</v>
      </c>
      <c r="E43" s="48">
        <v>3</v>
      </c>
    </row>
    <row r="44" spans="1:5" x14ac:dyDescent="0.25">
      <c r="A44" s="48">
        <v>43</v>
      </c>
      <c r="B44" s="48">
        <v>1203</v>
      </c>
      <c r="C44" s="48">
        <v>672</v>
      </c>
      <c r="D44" s="48">
        <v>2</v>
      </c>
      <c r="E44" s="48">
        <v>1</v>
      </c>
    </row>
    <row r="45" spans="1:5" x14ac:dyDescent="0.25">
      <c r="A45" s="48">
        <v>44</v>
      </c>
      <c r="B45" s="48">
        <v>4518</v>
      </c>
      <c r="C45" s="48">
        <v>3447</v>
      </c>
      <c r="D45" s="48">
        <v>5</v>
      </c>
      <c r="E45" s="48">
        <v>2</v>
      </c>
    </row>
    <row r="46" spans="1:5" x14ac:dyDescent="0.25">
      <c r="A46" s="48">
        <v>45</v>
      </c>
      <c r="B46" s="48">
        <v>3668</v>
      </c>
      <c r="C46" s="48">
        <v>2583</v>
      </c>
      <c r="D46" s="48">
        <v>4</v>
      </c>
      <c r="E46" s="48">
        <v>1</v>
      </c>
    </row>
    <row r="47" spans="1:5" x14ac:dyDescent="0.25">
      <c r="A47" s="48">
        <v>46</v>
      </c>
      <c r="B47" s="48">
        <v>4485</v>
      </c>
      <c r="C47" s="48">
        <v>2990</v>
      </c>
      <c r="D47" s="48">
        <v>5</v>
      </c>
      <c r="E47" s="48">
        <v>3</v>
      </c>
    </row>
    <row r="48" spans="1:5" x14ac:dyDescent="0.25">
      <c r="A48" s="48">
        <v>47</v>
      </c>
      <c r="B48" s="48">
        <v>3618</v>
      </c>
      <c r="C48" s="48">
        <v>2260</v>
      </c>
      <c r="D48" s="48">
        <v>3</v>
      </c>
      <c r="E48" s="48">
        <v>3</v>
      </c>
    </row>
    <row r="49" spans="1:5" x14ac:dyDescent="0.25">
      <c r="A49" s="48">
        <v>48</v>
      </c>
      <c r="B49" s="48">
        <v>3779</v>
      </c>
      <c r="C49" s="48">
        <v>2367</v>
      </c>
      <c r="D49" s="48">
        <v>5</v>
      </c>
      <c r="E49" s="48">
        <v>3</v>
      </c>
    </row>
    <row r="50" spans="1:5" x14ac:dyDescent="0.25">
      <c r="A50" s="48">
        <v>49</v>
      </c>
      <c r="B50" s="48">
        <v>920</v>
      </c>
      <c r="C50" s="48">
        <v>368</v>
      </c>
      <c r="D50" s="48">
        <v>2</v>
      </c>
      <c r="E50" s="48">
        <v>2</v>
      </c>
    </row>
    <row r="51" spans="1:5" x14ac:dyDescent="0.25">
      <c r="A51" s="48">
        <v>50</v>
      </c>
      <c r="B51" s="48">
        <v>3334</v>
      </c>
      <c r="C51" s="48">
        <v>2114</v>
      </c>
      <c r="D51" s="48">
        <v>4</v>
      </c>
      <c r="E51" s="48">
        <v>3</v>
      </c>
    </row>
    <row r="52" spans="1:5" x14ac:dyDescent="0.25">
      <c r="A52" s="48">
        <v>51</v>
      </c>
      <c r="B52" s="48">
        <v>1618</v>
      </c>
      <c r="C52" s="48">
        <v>991</v>
      </c>
      <c r="D52" s="48">
        <v>2</v>
      </c>
      <c r="E52" s="48">
        <v>3</v>
      </c>
    </row>
    <row r="53" spans="1:5" x14ac:dyDescent="0.25">
      <c r="A53" s="48">
        <v>52</v>
      </c>
      <c r="B53" s="48">
        <v>4049</v>
      </c>
      <c r="C53" s="48">
        <v>2975</v>
      </c>
      <c r="D53" s="48">
        <v>3</v>
      </c>
      <c r="E53" s="48">
        <v>1</v>
      </c>
    </row>
    <row r="54" spans="1:5" x14ac:dyDescent="0.25">
      <c r="A54" s="48">
        <v>53</v>
      </c>
      <c r="B54" s="48">
        <v>3839</v>
      </c>
      <c r="C54" s="48">
        <v>2631</v>
      </c>
      <c r="D54" s="48">
        <v>4</v>
      </c>
      <c r="E54" s="48">
        <v>1</v>
      </c>
    </row>
    <row r="55" spans="1:5" x14ac:dyDescent="0.25">
      <c r="A55" s="48">
        <v>54</v>
      </c>
      <c r="B55" s="48">
        <v>3499</v>
      </c>
      <c r="C55" s="48">
        <v>2508</v>
      </c>
      <c r="D55" s="48">
        <v>3</v>
      </c>
      <c r="E55" s="48">
        <v>2</v>
      </c>
    </row>
    <row r="56" spans="1:5" x14ac:dyDescent="0.25">
      <c r="A56" s="48">
        <v>55</v>
      </c>
      <c r="B56" s="48">
        <v>4517</v>
      </c>
      <c r="C56" s="48">
        <v>3021</v>
      </c>
      <c r="D56" s="48">
        <v>4</v>
      </c>
      <c r="E56" s="48">
        <v>2</v>
      </c>
    </row>
    <row r="57" spans="1:5" x14ac:dyDescent="0.25">
      <c r="A57" s="48">
        <v>56</v>
      </c>
      <c r="B57" s="48">
        <v>2057</v>
      </c>
      <c r="C57" s="48">
        <v>1667</v>
      </c>
      <c r="D57" s="48">
        <v>2</v>
      </c>
      <c r="E57" s="48">
        <v>2</v>
      </c>
    </row>
    <row r="58" spans="1:5" x14ac:dyDescent="0.25">
      <c r="A58" s="48">
        <v>57</v>
      </c>
      <c r="B58" s="48">
        <v>1638</v>
      </c>
      <c r="C58" s="48">
        <v>984</v>
      </c>
      <c r="D58" s="48">
        <v>3</v>
      </c>
      <c r="E58" s="48">
        <v>2</v>
      </c>
    </row>
    <row r="59" spans="1:5" x14ac:dyDescent="0.25">
      <c r="A59" s="48">
        <v>58</v>
      </c>
      <c r="B59" s="48">
        <v>1014</v>
      </c>
      <c r="C59" s="48">
        <v>939</v>
      </c>
      <c r="D59" s="48">
        <v>2</v>
      </c>
      <c r="E59" s="48">
        <v>3</v>
      </c>
    </row>
    <row r="60" spans="1:5" x14ac:dyDescent="0.25">
      <c r="A60" s="48">
        <v>59</v>
      </c>
      <c r="B60" s="48">
        <v>1875</v>
      </c>
      <c r="C60" s="48">
        <v>1550</v>
      </c>
      <c r="D60" s="48">
        <v>3</v>
      </c>
      <c r="E60" s="48">
        <v>2</v>
      </c>
    </row>
    <row r="61" spans="1:5" x14ac:dyDescent="0.25">
      <c r="A61" s="48">
        <v>60</v>
      </c>
      <c r="B61" s="48">
        <v>1227</v>
      </c>
      <c r="C61" s="48">
        <v>1127</v>
      </c>
      <c r="D61" s="48">
        <v>2</v>
      </c>
      <c r="E61" s="48">
        <v>2</v>
      </c>
    </row>
    <row r="62" spans="1:5" x14ac:dyDescent="0.25">
      <c r="A62" s="48">
        <v>61</v>
      </c>
      <c r="B62" s="48">
        <v>538</v>
      </c>
      <c r="C62" s="48">
        <v>91</v>
      </c>
      <c r="D62" s="48">
        <v>2</v>
      </c>
      <c r="E62" s="48">
        <v>1</v>
      </c>
    </row>
    <row r="63" spans="1:5" x14ac:dyDescent="0.25">
      <c r="A63" s="48">
        <v>62</v>
      </c>
      <c r="B63" s="48">
        <v>3941</v>
      </c>
      <c r="C63" s="48">
        <v>3004</v>
      </c>
      <c r="D63" s="48">
        <v>5</v>
      </c>
      <c r="E63" s="48">
        <v>2</v>
      </c>
    </row>
    <row r="64" spans="1:5" x14ac:dyDescent="0.25">
      <c r="A64" s="48">
        <v>63</v>
      </c>
      <c r="B64" s="48">
        <v>957</v>
      </c>
      <c r="C64" s="48">
        <v>863</v>
      </c>
      <c r="D64" s="48">
        <v>2</v>
      </c>
      <c r="E64" s="48">
        <v>1</v>
      </c>
    </row>
    <row r="65" spans="1:5" x14ac:dyDescent="0.25">
      <c r="A65" s="48">
        <v>64</v>
      </c>
      <c r="B65" s="48">
        <v>2993</v>
      </c>
      <c r="C65" s="48">
        <v>2031</v>
      </c>
      <c r="D65" s="48">
        <v>3</v>
      </c>
      <c r="E65" s="48">
        <v>2</v>
      </c>
    </row>
    <row r="66" spans="1:5" x14ac:dyDescent="0.25">
      <c r="A66" s="48">
        <v>65</v>
      </c>
      <c r="B66" s="48">
        <v>3211</v>
      </c>
      <c r="C66" s="48">
        <v>2434</v>
      </c>
      <c r="D66" s="48">
        <v>3</v>
      </c>
      <c r="E66" s="48">
        <v>3</v>
      </c>
    </row>
    <row r="67" spans="1:5" x14ac:dyDescent="0.25">
      <c r="A67" s="48">
        <v>66</v>
      </c>
      <c r="B67" s="48">
        <v>4065</v>
      </c>
      <c r="C67" s="48">
        <v>2557</v>
      </c>
      <c r="D67" s="48">
        <v>5</v>
      </c>
      <c r="E67" s="48">
        <v>3</v>
      </c>
    </row>
    <row r="68" spans="1:5" x14ac:dyDescent="0.25">
      <c r="A68" s="48">
        <v>67</v>
      </c>
      <c r="B68" s="48">
        <v>3158</v>
      </c>
      <c r="C68" s="48">
        <v>2068</v>
      </c>
      <c r="D68" s="48">
        <v>4</v>
      </c>
      <c r="E68" s="48">
        <v>2</v>
      </c>
    </row>
    <row r="69" spans="1:5" x14ac:dyDescent="0.25">
      <c r="A69" s="48">
        <v>68</v>
      </c>
      <c r="B69" s="48">
        <v>1557</v>
      </c>
      <c r="C69" s="48">
        <v>1281</v>
      </c>
      <c r="D69" s="48">
        <v>2</v>
      </c>
      <c r="E69" s="48">
        <v>3</v>
      </c>
    </row>
    <row r="70" spans="1:5" x14ac:dyDescent="0.25">
      <c r="A70" s="48">
        <v>69</v>
      </c>
      <c r="B70" s="48">
        <v>3335</v>
      </c>
      <c r="C70" s="48">
        <v>2315</v>
      </c>
      <c r="D70" s="48">
        <v>4</v>
      </c>
      <c r="E70" s="48">
        <v>2</v>
      </c>
    </row>
    <row r="71" spans="1:5" x14ac:dyDescent="0.25">
      <c r="A71" s="48">
        <v>70</v>
      </c>
      <c r="B71" s="48">
        <v>3171</v>
      </c>
      <c r="C71" s="48">
        <v>1925</v>
      </c>
      <c r="D71" s="48">
        <v>3</v>
      </c>
      <c r="E71" s="48">
        <v>1</v>
      </c>
    </row>
    <row r="72" spans="1:5" x14ac:dyDescent="0.25">
      <c r="A72" s="48">
        <v>71</v>
      </c>
      <c r="B72" s="48">
        <v>3296</v>
      </c>
      <c r="C72" s="48">
        <v>2232</v>
      </c>
      <c r="D72" s="48">
        <v>4</v>
      </c>
      <c r="E72" s="48">
        <v>2</v>
      </c>
    </row>
    <row r="73" spans="1:5" x14ac:dyDescent="0.25">
      <c r="A73" s="48">
        <v>72</v>
      </c>
      <c r="B73" s="48">
        <v>815</v>
      </c>
      <c r="C73" s="48">
        <v>823</v>
      </c>
      <c r="D73" s="48">
        <v>1</v>
      </c>
      <c r="E73" s="48">
        <v>3</v>
      </c>
    </row>
    <row r="74" spans="1:5" x14ac:dyDescent="0.25">
      <c r="A74" s="48">
        <v>73</v>
      </c>
      <c r="B74" s="48">
        <v>3342</v>
      </c>
      <c r="C74" s="48">
        <v>2278</v>
      </c>
      <c r="D74" s="48">
        <v>3</v>
      </c>
      <c r="E74" s="48">
        <v>3</v>
      </c>
    </row>
    <row r="75" spans="1:5" x14ac:dyDescent="0.25">
      <c r="A75" s="48">
        <v>74</v>
      </c>
      <c r="B75" s="48">
        <v>4509</v>
      </c>
      <c r="C75" s="48">
        <v>3073</v>
      </c>
      <c r="D75" s="48">
        <v>3</v>
      </c>
      <c r="E75" s="48">
        <v>2</v>
      </c>
    </row>
    <row r="76" spans="1:5" x14ac:dyDescent="0.25">
      <c r="A76" s="48">
        <v>75</v>
      </c>
      <c r="B76" s="48">
        <v>3556</v>
      </c>
      <c r="C76" s="48">
        <v>2711</v>
      </c>
      <c r="D76" s="48">
        <v>4</v>
      </c>
      <c r="E76" s="48">
        <v>2</v>
      </c>
    </row>
    <row r="77" spans="1:5" x14ac:dyDescent="0.25">
      <c r="A77" s="48">
        <v>76</v>
      </c>
      <c r="B77" s="48">
        <v>2742</v>
      </c>
      <c r="C77" s="48">
        <v>2049</v>
      </c>
      <c r="D77" s="48">
        <v>4</v>
      </c>
      <c r="E77" s="48">
        <v>1</v>
      </c>
    </row>
    <row r="78" spans="1:5" x14ac:dyDescent="0.25">
      <c r="A78" s="48">
        <v>77</v>
      </c>
      <c r="B78" s="48">
        <v>4733</v>
      </c>
      <c r="C78" s="48">
        <v>3354</v>
      </c>
      <c r="D78" s="48">
        <v>4</v>
      </c>
      <c r="E78" s="48">
        <v>1</v>
      </c>
    </row>
    <row r="79" spans="1:5" x14ac:dyDescent="0.25">
      <c r="A79" s="48">
        <v>78</v>
      </c>
      <c r="B79" s="48">
        <v>2228</v>
      </c>
      <c r="C79" s="48">
        <v>1292</v>
      </c>
      <c r="D79" s="48">
        <v>2</v>
      </c>
      <c r="E79" s="48">
        <v>2</v>
      </c>
    </row>
    <row r="80" spans="1:5" x14ac:dyDescent="0.25">
      <c r="A80" s="48">
        <v>79</v>
      </c>
      <c r="B80" s="48">
        <v>4689</v>
      </c>
      <c r="C80" s="48">
        <v>3421</v>
      </c>
      <c r="D80" s="48">
        <v>5</v>
      </c>
      <c r="E80" s="48">
        <v>3</v>
      </c>
    </row>
    <row r="81" spans="1:5" x14ac:dyDescent="0.25">
      <c r="A81" s="48">
        <v>80</v>
      </c>
      <c r="B81" s="48">
        <v>1139</v>
      </c>
      <c r="C81" s="48">
        <v>553</v>
      </c>
      <c r="D81" s="48">
        <v>2</v>
      </c>
      <c r="E81" s="48">
        <v>3</v>
      </c>
    </row>
    <row r="82" spans="1:5" x14ac:dyDescent="0.25">
      <c r="A82" s="48">
        <v>81</v>
      </c>
      <c r="B82" s="48">
        <v>2949</v>
      </c>
      <c r="C82" s="48">
        <v>1878</v>
      </c>
      <c r="D82" s="48">
        <v>3</v>
      </c>
      <c r="E82" s="48">
        <v>3</v>
      </c>
    </row>
    <row r="83" spans="1:5" x14ac:dyDescent="0.25">
      <c r="A83" s="48">
        <v>82</v>
      </c>
      <c r="B83" s="48">
        <v>1882</v>
      </c>
      <c r="C83" s="48">
        <v>1558</v>
      </c>
      <c r="D83" s="48">
        <v>3</v>
      </c>
      <c r="E83" s="48">
        <v>2</v>
      </c>
    </row>
    <row r="84" spans="1:5" x14ac:dyDescent="0.25">
      <c r="A84" s="48">
        <v>83</v>
      </c>
      <c r="B84" s="48">
        <v>1046</v>
      </c>
      <c r="C84" s="48">
        <v>454</v>
      </c>
      <c r="D84" s="48">
        <v>1</v>
      </c>
      <c r="E84" s="48">
        <v>2</v>
      </c>
    </row>
    <row r="85" spans="1:5" x14ac:dyDescent="0.25">
      <c r="A85" s="48">
        <v>84</v>
      </c>
      <c r="B85" s="48">
        <v>1321</v>
      </c>
      <c r="C85" s="48">
        <v>1020</v>
      </c>
      <c r="D85" s="48">
        <v>2</v>
      </c>
      <c r="E85" s="48">
        <v>2</v>
      </c>
    </row>
    <row r="86" spans="1:5" x14ac:dyDescent="0.25">
      <c r="A86" s="48">
        <v>85</v>
      </c>
      <c r="B86" s="48">
        <v>1912</v>
      </c>
      <c r="C86" s="48">
        <v>1352</v>
      </c>
      <c r="D86" s="48">
        <v>2</v>
      </c>
      <c r="E86" s="48">
        <v>3</v>
      </c>
    </row>
    <row r="87" spans="1:5" x14ac:dyDescent="0.25">
      <c r="A87" s="48">
        <v>86</v>
      </c>
      <c r="B87" s="48">
        <v>2049</v>
      </c>
      <c r="C87" s="48">
        <v>1307</v>
      </c>
      <c r="D87" s="48">
        <v>2</v>
      </c>
      <c r="E87" s="48">
        <v>3</v>
      </c>
    </row>
    <row r="88" spans="1:5" x14ac:dyDescent="0.25">
      <c r="A88" s="48">
        <v>87</v>
      </c>
      <c r="B88" s="48">
        <v>1916</v>
      </c>
      <c r="C88" s="48">
        <v>1139</v>
      </c>
      <c r="D88" s="48">
        <v>3</v>
      </c>
      <c r="E88" s="48">
        <v>1</v>
      </c>
    </row>
    <row r="89" spans="1:5" x14ac:dyDescent="0.25">
      <c r="A89" s="48">
        <v>88</v>
      </c>
      <c r="B89" s="48">
        <v>2520</v>
      </c>
      <c r="C89" s="48">
        <v>1721</v>
      </c>
      <c r="D89" s="48">
        <v>3</v>
      </c>
      <c r="E89" s="48">
        <v>3</v>
      </c>
    </row>
    <row r="90" spans="1:5" x14ac:dyDescent="0.25">
      <c r="A90" s="48">
        <v>89</v>
      </c>
      <c r="B90" s="48">
        <v>3831</v>
      </c>
      <c r="C90" s="48">
        <v>2504</v>
      </c>
      <c r="D90" s="48">
        <v>3</v>
      </c>
      <c r="E90" s="48">
        <v>2</v>
      </c>
    </row>
    <row r="91" spans="1:5" x14ac:dyDescent="0.25">
      <c r="A91" s="48">
        <v>90</v>
      </c>
      <c r="B91" s="48">
        <v>2987</v>
      </c>
      <c r="C91" s="48">
        <v>2021</v>
      </c>
      <c r="D91" s="48">
        <v>3</v>
      </c>
      <c r="E91" s="48">
        <v>2</v>
      </c>
    </row>
    <row r="92" spans="1:5" x14ac:dyDescent="0.25">
      <c r="A92" s="48">
        <v>91</v>
      </c>
      <c r="B92" s="48">
        <v>2639</v>
      </c>
      <c r="C92" s="48">
        <v>1760</v>
      </c>
      <c r="D92" s="48">
        <v>3</v>
      </c>
      <c r="E92" s="48">
        <v>3</v>
      </c>
    </row>
    <row r="93" spans="1:5" x14ac:dyDescent="0.25">
      <c r="A93" s="48">
        <v>92</v>
      </c>
      <c r="B93" s="48">
        <v>1465</v>
      </c>
      <c r="C93" s="48">
        <v>806</v>
      </c>
      <c r="D93" s="48">
        <v>3</v>
      </c>
      <c r="E93" s="48">
        <v>2</v>
      </c>
    </row>
    <row r="94" spans="1:5" x14ac:dyDescent="0.25">
      <c r="A94" s="48">
        <v>93</v>
      </c>
      <c r="B94" s="48">
        <v>4848</v>
      </c>
      <c r="C94" s="48">
        <v>3664</v>
      </c>
      <c r="D94" s="48">
        <v>3</v>
      </c>
      <c r="E94" s="48">
        <v>2</v>
      </c>
    </row>
    <row r="95" spans="1:5" x14ac:dyDescent="0.25">
      <c r="A95" s="48">
        <v>94</v>
      </c>
      <c r="B95" s="48">
        <v>1282</v>
      </c>
      <c r="C95" s="48">
        <v>860</v>
      </c>
      <c r="D95" s="48">
        <v>2</v>
      </c>
      <c r="E95" s="48">
        <v>3</v>
      </c>
    </row>
    <row r="96" spans="1:5" x14ac:dyDescent="0.25">
      <c r="A96" s="48">
        <v>95</v>
      </c>
      <c r="B96" s="48">
        <v>692</v>
      </c>
      <c r="C96" s="48">
        <v>431</v>
      </c>
      <c r="D96" s="48">
        <v>2</v>
      </c>
      <c r="E96" s="48">
        <v>1</v>
      </c>
    </row>
    <row r="97" spans="1:5" x14ac:dyDescent="0.25">
      <c r="A97" s="48">
        <v>96</v>
      </c>
      <c r="B97" s="48">
        <v>4796</v>
      </c>
      <c r="C97" s="48">
        <v>3230</v>
      </c>
      <c r="D97" s="48">
        <v>5</v>
      </c>
      <c r="E97" s="48">
        <v>1</v>
      </c>
    </row>
    <row r="98" spans="1:5" x14ac:dyDescent="0.25">
      <c r="A98" s="48">
        <v>97</v>
      </c>
      <c r="B98" s="48">
        <v>1608</v>
      </c>
      <c r="C98" s="48">
        <v>993</v>
      </c>
      <c r="D98" s="48">
        <v>3</v>
      </c>
      <c r="E98" s="48">
        <v>1</v>
      </c>
    </row>
    <row r="99" spans="1:5" x14ac:dyDescent="0.25">
      <c r="A99" s="48">
        <v>98</v>
      </c>
      <c r="B99" s="48">
        <v>1967</v>
      </c>
      <c r="C99" s="48">
        <v>1634</v>
      </c>
      <c r="D99" s="48">
        <v>2</v>
      </c>
      <c r="E99" s="48">
        <v>2</v>
      </c>
    </row>
    <row r="100" spans="1:5" x14ac:dyDescent="0.25">
      <c r="A100" s="48">
        <v>99</v>
      </c>
      <c r="B100" s="48">
        <v>1901</v>
      </c>
      <c r="C100" s="48">
        <v>1547</v>
      </c>
      <c r="D100" s="48">
        <v>2</v>
      </c>
      <c r="E100" s="48">
        <v>2</v>
      </c>
    </row>
    <row r="101" spans="1:5" x14ac:dyDescent="0.25">
      <c r="A101" s="48">
        <v>100</v>
      </c>
      <c r="B101" s="48">
        <v>3511</v>
      </c>
      <c r="C101" s="48">
        <v>2228</v>
      </c>
      <c r="D101" s="48">
        <v>3</v>
      </c>
      <c r="E101" s="48">
        <v>1</v>
      </c>
    </row>
  </sheetData>
  <mergeCells count="1">
    <mergeCell ref="H1:S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variazioni relative</vt:lpstr>
      <vt:lpstr>significato num ind</vt:lpstr>
      <vt:lpstr>esempio prezzi</vt:lpstr>
      <vt:lpstr>SDE e num indici</vt:lpstr>
      <vt:lpstr>esercizio1</vt:lpstr>
      <vt:lpstr>esercizio2</vt:lpstr>
      <vt:lpstr>esercizio3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Csiaf-Novoli</dc:creator>
  <cp:lastModifiedBy>Maltagliati</cp:lastModifiedBy>
  <dcterms:created xsi:type="dcterms:W3CDTF">2016-12-05T10:34:46Z</dcterms:created>
  <dcterms:modified xsi:type="dcterms:W3CDTF">2019-11-25T17:55:38Z</dcterms:modified>
</cp:coreProperties>
</file>