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Foglio1" sheetId="1" r:id="rId1"/>
    <sheet name="Foglio2" sheetId="2" r:id="rId2"/>
    <sheet name="Foglio3" sheetId="3" r:id="rId3"/>
  </sheets>
  <definedNames>
    <definedName name="solver_adj" localSheetId="0" hidden="1">'Foglio1'!$H$205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'Foglio1'!$I$205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<sst xmlns="http://schemas.openxmlformats.org/spreadsheetml/2006/main" count="106" uniqueCount="103">
  <si>
    <t>I LEZIONE DI EXCEL</t>
  </si>
  <si>
    <t xml:space="preserve">Per costruire una formula bisogna combinare nel modo voluto gli </t>
  </si>
  <si>
    <t>operatori matematici (+  -  /  *  %  ^  ) con le coordinate (riferimenti delle celle).</t>
  </si>
  <si>
    <t>Si possono usare le parentesi (solo le tonde) per stabilire i livelli di priorità</t>
  </si>
  <si>
    <t>delle operazioni</t>
  </si>
  <si>
    <t>ES.1</t>
  </si>
  <si>
    <t>Calcolo area triangolo</t>
  </si>
  <si>
    <t>Triangolo1</t>
  </si>
  <si>
    <t>Triangolo2</t>
  </si>
  <si>
    <t>Triangolo3</t>
  </si>
  <si>
    <t>Triangolo4</t>
  </si>
  <si>
    <t>Base</t>
  </si>
  <si>
    <t>Altezza</t>
  </si>
  <si>
    <t>Area</t>
  </si>
  <si>
    <t>a destra</t>
  </si>
  <si>
    <t>ES.2</t>
  </si>
  <si>
    <t>Conversione misure</t>
  </si>
  <si>
    <t>Conversione di distanze espresse in miglia in misure del sistema metrico decimale (chilometri)</t>
  </si>
  <si>
    <t>(1 miglio=1,609 km)</t>
  </si>
  <si>
    <t>Miglia</t>
  </si>
  <si>
    <t>Chilometri</t>
  </si>
  <si>
    <t>Parigi-Milano</t>
  </si>
  <si>
    <t>Roma-Vienna</t>
  </si>
  <si>
    <t>Praga-Monaco</t>
  </si>
  <si>
    <t>Concetto fondamentale di ricalcolo automatico:</t>
  </si>
  <si>
    <t xml:space="preserve">Excel aggiorna automaticamente i valori delle formule se vengono modificate delle celle </t>
  </si>
  <si>
    <t>utilizzate nelle formule stesse</t>
  </si>
  <si>
    <t>ES.3</t>
  </si>
  <si>
    <t>Calcolo tasso interesse</t>
  </si>
  <si>
    <t>Capitale in euro</t>
  </si>
  <si>
    <t>Tasso Interesse annuo</t>
  </si>
  <si>
    <t>Numero anni</t>
  </si>
  <si>
    <t>Interesse</t>
  </si>
  <si>
    <t>Riferimento assoluto</t>
  </si>
  <si>
    <t xml:space="preserve">Nella formula sono state bloccate le celle dell' interesse annuo e del periodo di tempo: </t>
  </si>
  <si>
    <t>bloccando la lettera con il dollaro a sinistra e il numero con il dollaro a sinistra</t>
  </si>
  <si>
    <t>Le funzioni</t>
  </si>
  <si>
    <t>In Excel oltre alle formule costruite dall'utente, esistono funzioni predefinite:</t>
  </si>
  <si>
    <t>matematiche, finanziarie, statistiche, .....ciascuna con la propria sintassi</t>
  </si>
  <si>
    <t>rintracciabile all'interno della finestra associata al comando funzione.</t>
  </si>
  <si>
    <t>ES.4</t>
  </si>
  <si>
    <t>Funzione somma e media aritmetica</t>
  </si>
  <si>
    <t>Primo anno</t>
  </si>
  <si>
    <t>Secondo anno</t>
  </si>
  <si>
    <t>Terzo anno</t>
  </si>
  <si>
    <t>Studenti S. Forestali</t>
  </si>
  <si>
    <t>Studenti Vivaistica</t>
  </si>
  <si>
    <t>Studenti Agraria</t>
  </si>
  <si>
    <t>Studenti Alimentari</t>
  </si>
  <si>
    <t>Studenti Legno</t>
  </si>
  <si>
    <t>Studenti Tropicale</t>
  </si>
  <si>
    <t>Totali</t>
  </si>
  <si>
    <t xml:space="preserve">  totale studenti=</t>
  </si>
  <si>
    <t>Medie per anno</t>
  </si>
  <si>
    <t xml:space="preserve">  media delle medie=</t>
  </si>
  <si>
    <t>media di tutti i dati=</t>
  </si>
  <si>
    <t>Nota: la media delle medie è uguale alla media di tutti i dati.</t>
  </si>
  <si>
    <t>Nota: le funzioni possono operare:</t>
  </si>
  <si>
    <t>su una riga, una colonna o un rettangolo di dati (zona)</t>
  </si>
  <si>
    <t>ES.5</t>
  </si>
  <si>
    <t>Si puo' utilizzare Excel per trovare il valore di una funzione in un certo punto, o in un insieme di punti:</t>
  </si>
  <si>
    <t>e' poi possibile ottenere il grafico della funzione.</t>
  </si>
  <si>
    <t>Dobbiamo prima creare una zona con l'insieme dei valori di x e i corrispondenti valori y=f(x).</t>
  </si>
  <si>
    <t>La procedura puo' essere cosi' schematizzata:</t>
  </si>
  <si>
    <t>1)si stabilisce un intervallo ragionevole per x( ad esempio [a,b]);</t>
  </si>
  <si>
    <t>2) in una cella del foglio si inserisce l'estremo inferiore a dell'intervallo ( ad esempio 0)</t>
  </si>
  <si>
    <t>3) nella zona sottostante la cella si crea una progressione aritmetica con passo piccolo a piacere</t>
  </si>
  <si>
    <t>4) nella colonna a fianco, in corrispondenza del primo valore di x, si digita la formula per trovare f(x)</t>
  </si>
  <si>
    <t>5) si copia la funzione per trovare tutte le y corrispondenti alle x con il metodo copia automatica</t>
  </si>
  <si>
    <t>In questo modo abbiamo costruito due zone di dati contigue, con i valori di x e i relativi y</t>
  </si>
  <si>
    <t>Osserviamo che non occorre un incremento piccolissimo, per i grafici bastano alcune decine di punti.</t>
  </si>
  <si>
    <t>Rappresentazione Rette</t>
  </si>
  <si>
    <t>m</t>
  </si>
  <si>
    <t>q</t>
  </si>
  <si>
    <t>x</t>
  </si>
  <si>
    <t>retta y=mx+q</t>
  </si>
  <si>
    <t>La costruzione di un grafico è guidata da una procedura di autocomposizione, cioè una serie</t>
  </si>
  <si>
    <t>di finestre di dialogo in successione in cui l'utente deve implementare certe  informazioni</t>
  </si>
  <si>
    <t>e scegliere certe opzioni. E' necessario, a priori, selezionare i dati dai quali si vuole avere il grafico.</t>
  </si>
  <si>
    <t>Si suggerisce di impostare la tabella nel modo più semplice possibile ( evitare righe o colonne vuote);</t>
  </si>
  <si>
    <t>inserire le etichette di descrizione.</t>
  </si>
  <si>
    <t>Rappresentazione mediante un istogramma</t>
  </si>
  <si>
    <t>Domanda: il punto (3/2,4) appartiene alla retta?</t>
  </si>
  <si>
    <t>retta2</t>
  </si>
  <si>
    <t>n</t>
  </si>
  <si>
    <t>p</t>
  </si>
  <si>
    <t>retta y=nx+p</t>
  </si>
  <si>
    <t>Intersezione tra le due rette precedenti.</t>
  </si>
  <si>
    <t>Provare a variare i termini noti ed i coefficienti angolari</t>
  </si>
  <si>
    <t xml:space="preserve">Siano y=mx+q  ed y=nx+p due rette l'eventuale punto di intersezione soddisfa le equazioni </t>
  </si>
  <si>
    <t xml:space="preserve">x =(p-q)/(m-n)  y=m(p-q)/(m-n)+q , scriviamo con excel le coordinate del punto di intersezione </t>
  </si>
  <si>
    <t>(p-q)/(m-n)</t>
  </si>
  <si>
    <t xml:space="preserve">m(p-q)/(m-n)+q </t>
  </si>
  <si>
    <t>Uso del comando Ricerca Obiettivo per risolvere delle equazioni</t>
  </si>
  <si>
    <t>f(x)</t>
  </si>
  <si>
    <t>Trova la soluzione maggiore del valore iniziale da cui siamo partiti</t>
  </si>
  <si>
    <t xml:space="preserve">La  formula scritta in C23 si copia in D23 evidenziandola e trascinando il quadratino in basso </t>
  </si>
  <si>
    <t xml:space="preserve">la formula, "al valore" il valore di k e "cambiando la cella" il valore iniziale da noi scelto </t>
  </si>
  <si>
    <t>Si scrivono le equazioni nella forma   f(x) = k ed in una cella assegnamo un primo valore ad x;</t>
  </si>
  <si>
    <t>a questo punto in "strumenti" si usa il comando "Ricerca Obiettivo" mettendo in " imposta cella "</t>
  </si>
  <si>
    <t xml:space="preserve">Per esempio se si vuole risolvere l'equazione 5x^2-4x=1, si inizializza la variabile x assegnandole </t>
  </si>
  <si>
    <t>ad esempio il valore 0, nella cella accanto si scrive 5x^2-4x, e poi si usa il comando</t>
  </si>
  <si>
    <t xml:space="preserve"> Ricerca Obiettivo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</si>
</sst>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\ #,##0.00;[Red]\-[$€-410]\ #,##0.00"/>
    <numFmt numFmtId="165" formatCode="0.0"/>
    <numFmt numFmtId="166" formatCode="#,##0_ ;[Red]\-#,##0\ "/>
    <numFmt numFmtId="167" formatCode="0.0000000000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10"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3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Border="1" applyAlignment="1">
      <alignment/>
    </xf>
    <xf numFmtId="0" fontId="0" fillId="2" borderId="1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2" borderId="1" xfId="0" applyNumberFormat="1" applyFill="1" applyBorder="1" applyAlignment="1">
      <alignment/>
    </xf>
    <xf numFmtId="0" fontId="3" fillId="0" borderId="0" xfId="0" applyFont="1" applyBorder="1" applyAlignment="1">
      <alignment/>
    </xf>
    <xf numFmtId="9" fontId="0" fillId="0" borderId="0" xfId="17" applyFont="1" applyFill="1" applyBorder="1" applyAlignment="1" applyProtection="1">
      <alignment/>
      <protection/>
    </xf>
    <xf numFmtId="0" fontId="0" fillId="2" borderId="1" xfId="0" applyFill="1" applyBorder="1" applyAlignment="1">
      <alignment/>
    </xf>
    <xf numFmtId="0" fontId="0" fillId="3" borderId="4" xfId="0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5" xfId="0" applyBorder="1" applyAlignment="1">
      <alignment/>
    </xf>
    <xf numFmtId="0" fontId="0" fillId="2" borderId="5" xfId="0" applyFill="1" applyBorder="1" applyAlignment="1">
      <alignment/>
    </xf>
    <xf numFmtId="1" fontId="0" fillId="2" borderId="5" xfId="0" applyNumberFormat="1" applyFill="1" applyBorder="1" applyAlignment="1">
      <alignment/>
    </xf>
    <xf numFmtId="0" fontId="0" fillId="0" borderId="0" xfId="0" applyFont="1" applyAlignment="1">
      <alignment horizontal="left"/>
    </xf>
    <xf numFmtId="164" fontId="0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justify"/>
    </xf>
    <xf numFmtId="0" fontId="0" fillId="0" borderId="1" xfId="0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0" borderId="1" xfId="0" applyNumberFormat="1" applyFont="1" applyBorder="1" applyAlignment="1">
      <alignment horizontal="right"/>
    </xf>
    <xf numFmtId="37" fontId="0" fillId="2" borderId="1" xfId="0" applyNumberFormat="1" applyFill="1" applyBorder="1" applyAlignment="1">
      <alignment horizontal="right"/>
    </xf>
    <xf numFmtId="165" fontId="0" fillId="3" borderId="1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165" fontId="0" fillId="2" borderId="1" xfId="0" applyNumberFormat="1" applyFill="1" applyBorder="1" applyAlignment="1">
      <alignment horizontal="right"/>
    </xf>
    <xf numFmtId="2" fontId="0" fillId="0" borderId="1" xfId="0" applyNumberFormat="1" applyBorder="1" applyAlignment="1">
      <alignment/>
    </xf>
    <xf numFmtId="2" fontId="0" fillId="3" borderId="1" xfId="0" applyNumberFormat="1" applyFill="1" applyBorder="1" applyAlignment="1">
      <alignment horizontal="right"/>
    </xf>
    <xf numFmtId="2" fontId="0" fillId="0" borderId="0" xfId="0" applyNumberFormat="1" applyAlignment="1">
      <alignment/>
    </xf>
    <xf numFmtId="2" fontId="0" fillId="2" borderId="0" xfId="0" applyNumberFormat="1" applyFill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17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retta y=mx+q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Foglio1!$C$126:$C$134</c:f>
              <c:numCache>
                <c:ptCount val="9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</c:numCache>
            </c:numRef>
          </c:cat>
          <c:val>
            <c:numRef>
              <c:f>Foglio1!$D$126:$D$134</c:f>
              <c:numCache>
                <c:ptCount val="9"/>
                <c:pt idx="0">
                  <c:v>-21</c:v>
                </c:pt>
                <c:pt idx="1">
                  <c:v>-13</c:v>
                </c:pt>
                <c:pt idx="2">
                  <c:v>-5</c:v>
                </c:pt>
                <c:pt idx="3">
                  <c:v>3</c:v>
                </c:pt>
                <c:pt idx="4">
                  <c:v>11</c:v>
                </c:pt>
                <c:pt idx="5">
                  <c:v>19</c:v>
                </c:pt>
                <c:pt idx="6">
                  <c:v>27</c:v>
                </c:pt>
                <c:pt idx="7">
                  <c:v>35</c:v>
                </c:pt>
                <c:pt idx="8">
                  <c:v>43</c:v>
                </c:pt>
              </c:numCache>
            </c:numRef>
          </c:val>
        </c:ser>
        <c:axId val="58233991"/>
        <c:axId val="54343872"/>
      </c:barChart>
      <c:catAx>
        <c:axId val="58233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43872"/>
        <c:crosses val="autoZero"/>
        <c:auto val="1"/>
        <c:lblOffset val="100"/>
        <c:noMultiLvlLbl val="0"/>
      </c:catAx>
      <c:valAx>
        <c:axId val="543438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33991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Foglio1!$C$126:$C$134</c:f>
              <c:numCache>
                <c:ptCount val="9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</c:numCache>
            </c:numRef>
          </c:xVal>
          <c:yVal>
            <c:numRef>
              <c:f>Foglio1!$D$126:$D$134</c:f>
              <c:numCache>
                <c:ptCount val="9"/>
                <c:pt idx="0">
                  <c:v>-21</c:v>
                </c:pt>
                <c:pt idx="1">
                  <c:v>-13</c:v>
                </c:pt>
                <c:pt idx="2">
                  <c:v>-5</c:v>
                </c:pt>
                <c:pt idx="3">
                  <c:v>3</c:v>
                </c:pt>
                <c:pt idx="4">
                  <c:v>11</c:v>
                </c:pt>
                <c:pt idx="5">
                  <c:v>19</c:v>
                </c:pt>
                <c:pt idx="6">
                  <c:v>27</c:v>
                </c:pt>
                <c:pt idx="7">
                  <c:v>35</c:v>
                </c:pt>
                <c:pt idx="8">
                  <c:v>43</c:v>
                </c:pt>
              </c:numCache>
            </c:numRef>
          </c:yVal>
          <c:smooth val="0"/>
        </c:ser>
        <c:axId val="19332801"/>
        <c:axId val="39777482"/>
      </c:scatterChart>
      <c:valAx>
        <c:axId val="19332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77482"/>
        <c:crosses val="autoZero"/>
        <c:crossBetween val="midCat"/>
        <c:dispUnits/>
      </c:valAx>
      <c:valAx>
        <c:axId val="397774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32801"/>
        <c:crosses val="autoZero"/>
        <c:crossBetween val="midCat"/>
        <c:dispUnits/>
      </c:valAx>
      <c:spPr>
        <a:solidFill>
          <a:srgbClr val="FF99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y=nx+p</a:t>
            </a:r>
          </a:p>
        </c:rich>
      </c:tx>
      <c:layout>
        <c:manualLayout>
          <c:xMode val="factor"/>
          <c:yMode val="factor"/>
          <c:x val="0.3945"/>
          <c:y val="0.46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20675"/>
          <c:w val="0.7495"/>
          <c:h val="0.75025"/>
        </c:manualLayout>
      </c:layout>
      <c:scatterChart>
        <c:scatterStyle val="smoothMarker"/>
        <c:varyColors val="0"/>
        <c:ser>
          <c:idx val="2"/>
          <c:order val="0"/>
          <c:tx>
            <c:strRef>
              <c:f>Foglio1!$D$202</c:f>
              <c:strCache>
                <c:ptCount val="1"/>
                <c:pt idx="0">
                  <c:v>retta y=nx+p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Foglio1!$A$204:$A$212</c:f>
              <c:numCache>
                <c:ptCount val="9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</c:numCache>
            </c:numRef>
          </c:xVal>
          <c:yVal>
            <c:numRef>
              <c:f>Foglio1!$D$204:$D$212</c:f>
              <c:numCache>
                <c:ptCount val="9"/>
                <c:pt idx="0">
                  <c:v>27</c:v>
                </c:pt>
                <c:pt idx="1">
                  <c:v>21</c:v>
                </c:pt>
                <c:pt idx="2">
                  <c:v>15</c:v>
                </c:pt>
                <c:pt idx="3">
                  <c:v>9</c:v>
                </c:pt>
                <c:pt idx="4">
                  <c:v>3</c:v>
                </c:pt>
                <c:pt idx="5">
                  <c:v>-3</c:v>
                </c:pt>
                <c:pt idx="6">
                  <c:v>-9</c:v>
                </c:pt>
                <c:pt idx="7">
                  <c:v>-15</c:v>
                </c:pt>
                <c:pt idx="8">
                  <c:v>-21</c:v>
                </c:pt>
              </c:numCache>
            </c:numRef>
          </c:yVal>
          <c:smooth val="1"/>
        </c:ser>
        <c:axId val="22453019"/>
        <c:axId val="750580"/>
      </c:scatterChart>
      <c:valAx>
        <c:axId val="22453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0580"/>
        <c:crosses val="autoZero"/>
        <c:crossBetween val="midCat"/>
        <c:dispUnits/>
      </c:valAx>
      <c:valAx>
        <c:axId val="7505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530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98275"/>
          <c:y val="0.599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Foglio1!$D$124</c:f>
              <c:strCache>
                <c:ptCount val="1"/>
                <c:pt idx="0">
                  <c:v>retta y=mx+q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Foglio1!$A$204:$A$212</c:f>
              <c:numCache>
                <c:ptCount val="9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</c:numCache>
            </c:numRef>
          </c:cat>
          <c:val>
            <c:numRef>
              <c:f>Foglio1!$D$126:$D$134</c:f>
              <c:numCache>
                <c:ptCount val="9"/>
                <c:pt idx="0">
                  <c:v>-21</c:v>
                </c:pt>
                <c:pt idx="1">
                  <c:v>-13</c:v>
                </c:pt>
                <c:pt idx="2">
                  <c:v>-5</c:v>
                </c:pt>
                <c:pt idx="3">
                  <c:v>3</c:v>
                </c:pt>
                <c:pt idx="4">
                  <c:v>11</c:v>
                </c:pt>
                <c:pt idx="5">
                  <c:v>19</c:v>
                </c:pt>
                <c:pt idx="6">
                  <c:v>27</c:v>
                </c:pt>
                <c:pt idx="7">
                  <c:v>35</c:v>
                </c:pt>
                <c:pt idx="8">
                  <c:v>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Foglio1!$D$202</c:f>
              <c:strCache>
                <c:ptCount val="1"/>
                <c:pt idx="0">
                  <c:v>retta y=nx+p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Foglio1!$A$204:$A$212</c:f>
              <c:numCache>
                <c:ptCount val="9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</c:numCache>
            </c:numRef>
          </c:cat>
          <c:val>
            <c:numRef>
              <c:f>Foglio1!$D$204:$D$212</c:f>
              <c:numCache>
                <c:ptCount val="9"/>
                <c:pt idx="0">
                  <c:v>27</c:v>
                </c:pt>
                <c:pt idx="1">
                  <c:v>21</c:v>
                </c:pt>
                <c:pt idx="2">
                  <c:v>15</c:v>
                </c:pt>
                <c:pt idx="3">
                  <c:v>9</c:v>
                </c:pt>
                <c:pt idx="4">
                  <c:v>3</c:v>
                </c:pt>
                <c:pt idx="5">
                  <c:v>-3</c:v>
                </c:pt>
                <c:pt idx="6">
                  <c:v>-9</c:v>
                </c:pt>
                <c:pt idx="7">
                  <c:v>-15</c:v>
                </c:pt>
                <c:pt idx="8">
                  <c:v>-21</c:v>
                </c:pt>
              </c:numCache>
            </c:numRef>
          </c:val>
          <c:smooth val="0"/>
        </c:ser>
        <c:marker val="1"/>
        <c:axId val="6755221"/>
        <c:axId val="60796990"/>
      </c:lineChart>
      <c:catAx>
        <c:axId val="6755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96990"/>
        <c:crosses val="autoZero"/>
        <c:auto val="1"/>
        <c:lblOffset val="100"/>
        <c:noMultiLvlLbl val="0"/>
      </c:catAx>
      <c:valAx>
        <c:axId val="607969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55221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grafico di una retta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75"/>
          <c:y val="0.185"/>
          <c:w val="0.62275"/>
          <c:h val="0.6735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Foglio1!$D$124</c:f>
              <c:strCache>
                <c:ptCount val="1"/>
                <c:pt idx="0">
                  <c:v>retta y=mx+q</c:v>
                </c:pt>
              </c:strCache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Foglio1!$C$125:$C$134</c:f>
              <c:numCache>
                <c:ptCount val="10"/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numCache>
            </c:numRef>
          </c:xVal>
          <c:yVal>
            <c:numRef>
              <c:f>Foglio1!$D$125:$D$134</c:f>
              <c:numCache>
                <c:ptCount val="10"/>
                <c:pt idx="1">
                  <c:v>-21</c:v>
                </c:pt>
                <c:pt idx="2">
                  <c:v>-13</c:v>
                </c:pt>
                <c:pt idx="3">
                  <c:v>-5</c:v>
                </c:pt>
                <c:pt idx="4">
                  <c:v>3</c:v>
                </c:pt>
                <c:pt idx="5">
                  <c:v>11</c:v>
                </c:pt>
                <c:pt idx="6">
                  <c:v>19</c:v>
                </c:pt>
                <c:pt idx="7">
                  <c:v>27</c:v>
                </c:pt>
                <c:pt idx="8">
                  <c:v>35</c:v>
                </c:pt>
                <c:pt idx="9">
                  <c:v>43</c:v>
                </c:pt>
              </c:numCache>
            </c:numRef>
          </c:yVal>
          <c:smooth val="0"/>
        </c:ser>
        <c:axId val="10301999"/>
        <c:axId val="25609128"/>
      </c:scatterChart>
      <c:valAx>
        <c:axId val="10301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609128"/>
        <c:crosses val="autoZero"/>
        <c:crossBetween val="midCat"/>
        <c:dispUnits/>
      </c:valAx>
      <c:valAx>
        <c:axId val="25609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301999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3475"/>
          <c:y val="0.49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161</xdr:row>
      <xdr:rowOff>85725</xdr:rowOff>
    </xdr:from>
    <xdr:to>
      <xdr:col>4</xdr:col>
      <xdr:colOff>647700</xdr:colOff>
      <xdr:row>175</xdr:row>
      <xdr:rowOff>114300</xdr:rowOff>
    </xdr:to>
    <xdr:graphicFrame>
      <xdr:nvGraphicFramePr>
        <xdr:cNvPr id="1" name="Chart 1"/>
        <xdr:cNvGraphicFramePr/>
      </xdr:nvGraphicFramePr>
      <xdr:xfrm>
        <a:off x="790575" y="26431875"/>
        <a:ext cx="376237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809625</xdr:colOff>
      <xdr:row>178</xdr:row>
      <xdr:rowOff>47625</xdr:rowOff>
    </xdr:from>
    <xdr:to>
      <xdr:col>4</xdr:col>
      <xdr:colOff>1152525</xdr:colOff>
      <xdr:row>192</xdr:row>
      <xdr:rowOff>76200</xdr:rowOff>
    </xdr:to>
    <xdr:graphicFrame>
      <xdr:nvGraphicFramePr>
        <xdr:cNvPr id="2" name="Chart 2"/>
        <xdr:cNvGraphicFramePr/>
      </xdr:nvGraphicFramePr>
      <xdr:xfrm>
        <a:off x="809625" y="29146500"/>
        <a:ext cx="4248150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676275</xdr:colOff>
      <xdr:row>215</xdr:row>
      <xdr:rowOff>38100</xdr:rowOff>
    </xdr:from>
    <xdr:to>
      <xdr:col>4</xdr:col>
      <xdr:colOff>695325</xdr:colOff>
      <xdr:row>229</xdr:row>
      <xdr:rowOff>66675</xdr:rowOff>
    </xdr:to>
    <xdr:graphicFrame>
      <xdr:nvGraphicFramePr>
        <xdr:cNvPr id="3" name="Chart 3"/>
        <xdr:cNvGraphicFramePr/>
      </xdr:nvGraphicFramePr>
      <xdr:xfrm>
        <a:off x="676275" y="35128200"/>
        <a:ext cx="3924300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342900</xdr:colOff>
      <xdr:row>233</xdr:row>
      <xdr:rowOff>85725</xdr:rowOff>
    </xdr:from>
    <xdr:to>
      <xdr:col>4</xdr:col>
      <xdr:colOff>695325</xdr:colOff>
      <xdr:row>247</xdr:row>
      <xdr:rowOff>114300</xdr:rowOff>
    </xdr:to>
    <xdr:graphicFrame>
      <xdr:nvGraphicFramePr>
        <xdr:cNvPr id="4" name="Chart 4"/>
        <xdr:cNvGraphicFramePr/>
      </xdr:nvGraphicFramePr>
      <xdr:xfrm>
        <a:off x="342900" y="38090475"/>
        <a:ext cx="4257675" cy="2295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590550</xdr:colOff>
      <xdr:row>141</xdr:row>
      <xdr:rowOff>133350</xdr:rowOff>
    </xdr:from>
    <xdr:to>
      <xdr:col>4</xdr:col>
      <xdr:colOff>504825</xdr:colOff>
      <xdr:row>157</xdr:row>
      <xdr:rowOff>47625</xdr:rowOff>
    </xdr:to>
    <xdr:graphicFrame>
      <xdr:nvGraphicFramePr>
        <xdr:cNvPr id="5" name="Chart 5"/>
        <xdr:cNvGraphicFramePr/>
      </xdr:nvGraphicFramePr>
      <xdr:xfrm>
        <a:off x="590550" y="23241000"/>
        <a:ext cx="3819525" cy="2505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6:K281"/>
  <sheetViews>
    <sheetView tabSelected="1" workbookViewId="0" topLeftCell="A254">
      <selection activeCell="J277" sqref="J277"/>
    </sheetView>
  </sheetViews>
  <sheetFormatPr defaultColWidth="9.140625" defaultRowHeight="12.75"/>
  <cols>
    <col min="1" max="1" width="20.7109375" style="0" customWidth="1"/>
    <col min="2" max="2" width="13.421875" style="0" customWidth="1"/>
    <col min="3" max="3" width="13.00390625" style="0" customWidth="1"/>
    <col min="4" max="4" width="11.421875" style="0" customWidth="1"/>
    <col min="5" max="5" width="18.7109375" style="0" customWidth="1"/>
    <col min="6" max="6" width="8.421875" style="0" customWidth="1"/>
    <col min="7" max="7" width="15.7109375" style="0" customWidth="1"/>
  </cols>
  <sheetData>
    <row r="6" ht="12.75">
      <c r="A6" t="s">
        <v>0</v>
      </c>
    </row>
    <row r="11" spans="1:8" ht="15">
      <c r="A11" s="1" t="s">
        <v>1</v>
      </c>
      <c r="B11" s="1"/>
      <c r="C11" s="1"/>
      <c r="D11" s="1"/>
      <c r="E11" s="1"/>
      <c r="F11" s="1"/>
      <c r="G11" s="1"/>
      <c r="H11" s="1"/>
    </row>
    <row r="12" spans="1:8" ht="15">
      <c r="A12" s="1" t="s">
        <v>2</v>
      </c>
      <c r="B12" s="1"/>
      <c r="C12" s="1"/>
      <c r="D12" s="1"/>
      <c r="E12" s="1"/>
      <c r="F12" s="1"/>
      <c r="G12" s="1"/>
      <c r="H12" s="1"/>
    </row>
    <row r="13" spans="1:8" ht="15">
      <c r="A13" s="1" t="s">
        <v>3</v>
      </c>
      <c r="B13" s="1"/>
      <c r="C13" s="1"/>
      <c r="D13" s="1"/>
      <c r="E13" s="1"/>
      <c r="F13" s="1"/>
      <c r="G13" s="1"/>
      <c r="H13" s="1"/>
    </row>
    <row r="14" spans="1:8" ht="15">
      <c r="A14" s="1" t="s">
        <v>4</v>
      </c>
      <c r="B14" s="1"/>
      <c r="C14" s="1"/>
      <c r="D14" s="1"/>
      <c r="E14" s="1"/>
      <c r="F14" s="1"/>
      <c r="G14" s="1"/>
      <c r="H14" s="1"/>
    </row>
    <row r="16" ht="12.75">
      <c r="A16" s="2" t="s">
        <v>5</v>
      </c>
    </row>
    <row r="18" spans="1:6" ht="12.75">
      <c r="A18" s="3"/>
      <c r="B18" s="3"/>
      <c r="C18" s="3"/>
      <c r="D18" s="3"/>
      <c r="E18" s="3"/>
      <c r="F18" s="4"/>
    </row>
    <row r="19" spans="1:10" ht="12.75">
      <c r="A19" s="5"/>
      <c r="B19" s="6" t="s">
        <v>6</v>
      </c>
      <c r="C19" s="5"/>
      <c r="D19" s="5"/>
      <c r="E19" s="5"/>
      <c r="F19" s="7"/>
      <c r="J19" s="8"/>
    </row>
    <row r="20" spans="1:6" ht="12.75">
      <c r="A20" s="5"/>
      <c r="B20" s="5" t="s">
        <v>7</v>
      </c>
      <c r="C20" s="5" t="s">
        <v>8</v>
      </c>
      <c r="D20" s="5" t="s">
        <v>9</v>
      </c>
      <c r="E20" s="5" t="s">
        <v>10</v>
      </c>
      <c r="F20" s="7"/>
    </row>
    <row r="21" spans="1:6" ht="12.75">
      <c r="A21" s="5" t="s">
        <v>11</v>
      </c>
      <c r="B21" s="5">
        <v>13</v>
      </c>
      <c r="C21" s="5">
        <v>4</v>
      </c>
      <c r="D21" s="5">
        <v>43</v>
      </c>
      <c r="E21" s="5">
        <v>5</v>
      </c>
      <c r="F21" s="7"/>
    </row>
    <row r="22" spans="1:6" ht="12.75">
      <c r="A22" s="5" t="s">
        <v>12</v>
      </c>
      <c r="B22" s="5">
        <v>4</v>
      </c>
      <c r="C22" s="5">
        <v>7</v>
      </c>
      <c r="D22" s="5">
        <v>11</v>
      </c>
      <c r="E22" s="5">
        <v>6</v>
      </c>
      <c r="F22" s="7"/>
    </row>
    <row r="23" spans="1:6" ht="12.75">
      <c r="A23" s="5" t="s">
        <v>13</v>
      </c>
      <c r="B23" s="9">
        <f>B21*B22/2</f>
        <v>26</v>
      </c>
      <c r="C23" s="9">
        <f>C21*C22/2</f>
        <v>14</v>
      </c>
      <c r="D23" s="9">
        <f>D21*D22/2</f>
        <v>236.5</v>
      </c>
      <c r="E23" s="9">
        <f>E21*E22/2</f>
        <v>15</v>
      </c>
      <c r="F23" s="7"/>
    </row>
    <row r="24" spans="1:6" ht="12.75">
      <c r="A24" s="5"/>
      <c r="B24" s="5"/>
      <c r="C24" s="5"/>
      <c r="D24" s="5"/>
      <c r="E24" s="5"/>
      <c r="F24" s="7"/>
    </row>
    <row r="25" spans="1:6" ht="12.75">
      <c r="A25" s="5"/>
      <c r="B25" s="5"/>
      <c r="C25" s="5"/>
      <c r="D25" s="5"/>
      <c r="E25" s="5"/>
      <c r="F25" s="7"/>
    </row>
    <row r="26" spans="1:6" ht="12.75">
      <c r="A26" s="3"/>
      <c r="B26" s="3"/>
      <c r="C26" s="3"/>
      <c r="D26" s="3"/>
      <c r="E26" s="3"/>
      <c r="F26" s="4"/>
    </row>
    <row r="29" spans="1:8" ht="12.75">
      <c r="A29" t="s">
        <v>96</v>
      </c>
      <c r="H29" s="8"/>
    </row>
    <row r="30" spans="1:8" ht="12.75">
      <c r="A30" t="s">
        <v>14</v>
      </c>
      <c r="H30" s="8"/>
    </row>
    <row r="32" ht="12.75">
      <c r="A32" s="2" t="s">
        <v>15</v>
      </c>
    </row>
    <row r="34" spans="1:9" ht="12.75">
      <c r="A34" s="10"/>
      <c r="B34" s="10"/>
      <c r="C34" s="10"/>
      <c r="D34" s="10"/>
      <c r="E34" s="10"/>
      <c r="F34" s="10"/>
      <c r="G34" s="8"/>
      <c r="H34" s="8"/>
      <c r="I34" s="8"/>
    </row>
    <row r="35" spans="1:9" ht="12.75">
      <c r="A35" s="3"/>
      <c r="B35" s="6" t="s">
        <v>16</v>
      </c>
      <c r="C35" s="3"/>
      <c r="D35" s="3"/>
      <c r="E35" s="3"/>
      <c r="F35" s="3"/>
      <c r="G35" s="8"/>
      <c r="H35" s="8"/>
      <c r="I35" s="8"/>
    </row>
    <row r="36" spans="1:9" ht="12.75">
      <c r="A36" s="3" t="s">
        <v>17</v>
      </c>
      <c r="B36" s="3"/>
      <c r="C36" s="3"/>
      <c r="D36" s="3"/>
      <c r="E36" s="3"/>
      <c r="F36" s="3"/>
      <c r="G36" s="11"/>
      <c r="H36" s="8"/>
      <c r="I36" s="8"/>
    </row>
    <row r="37" spans="1:9" ht="12.75">
      <c r="A37" s="3" t="s">
        <v>18</v>
      </c>
      <c r="B37" s="3"/>
      <c r="C37" s="3"/>
      <c r="D37" s="3"/>
      <c r="E37" s="3"/>
      <c r="F37" s="3"/>
      <c r="G37" s="11"/>
      <c r="H37" s="8"/>
      <c r="I37" s="8"/>
    </row>
    <row r="38" spans="1:9" ht="12.75">
      <c r="A38" s="3"/>
      <c r="B38" s="3"/>
      <c r="C38" s="3" t="s">
        <v>19</v>
      </c>
      <c r="D38" s="3" t="s">
        <v>20</v>
      </c>
      <c r="E38" s="3"/>
      <c r="F38" s="3"/>
      <c r="G38" s="11"/>
      <c r="H38" s="8"/>
      <c r="I38" s="8"/>
    </row>
    <row r="39" spans="1:9" ht="12.75">
      <c r="A39" s="3" t="s">
        <v>21</v>
      </c>
      <c r="B39" s="3"/>
      <c r="C39" s="3">
        <v>512</v>
      </c>
      <c r="D39" s="12">
        <f>C39*1.609</f>
        <v>823.808</v>
      </c>
      <c r="E39" s="3"/>
      <c r="F39" s="3"/>
      <c r="G39" s="11"/>
      <c r="H39" s="8"/>
      <c r="I39" s="8"/>
    </row>
    <row r="40" spans="1:9" ht="12.75">
      <c r="A40" s="3" t="s">
        <v>22</v>
      </c>
      <c r="B40" s="3"/>
      <c r="C40" s="3">
        <v>716</v>
      </c>
      <c r="D40" s="12">
        <f>C40*1.609</f>
        <v>1152.044</v>
      </c>
      <c r="E40" s="3"/>
      <c r="F40" s="3"/>
      <c r="G40" s="11"/>
      <c r="H40" s="8"/>
      <c r="I40" s="8"/>
    </row>
    <row r="41" spans="1:9" ht="12.75">
      <c r="A41" s="3" t="s">
        <v>23</v>
      </c>
      <c r="B41" s="3"/>
      <c r="C41" s="3">
        <v>234</v>
      </c>
      <c r="D41" s="12">
        <f>C41*1.609</f>
        <v>376.506</v>
      </c>
      <c r="E41" s="3"/>
      <c r="F41" s="3"/>
      <c r="G41" s="11"/>
      <c r="H41" s="8"/>
      <c r="I41" s="8"/>
    </row>
    <row r="42" spans="1:9" ht="12.75">
      <c r="A42" s="3"/>
      <c r="B42" s="3"/>
      <c r="C42" s="3"/>
      <c r="D42" s="3"/>
      <c r="E42" s="3"/>
      <c r="F42" s="3"/>
      <c r="G42" s="11"/>
      <c r="H42" s="8"/>
      <c r="I42" s="8"/>
    </row>
    <row r="43" spans="1:9" ht="12.75">
      <c r="A43" s="8"/>
      <c r="B43" s="8"/>
      <c r="C43" s="8"/>
      <c r="D43" s="8"/>
      <c r="E43" s="8"/>
      <c r="F43" s="8"/>
      <c r="G43" s="8"/>
      <c r="H43" s="8"/>
      <c r="I43" s="8"/>
    </row>
    <row r="44" ht="12.75">
      <c r="A44" t="s">
        <v>24</v>
      </c>
    </row>
    <row r="45" spans="1:7" ht="12.75">
      <c r="A45" s="8" t="s">
        <v>25</v>
      </c>
      <c r="B45" s="8"/>
      <c r="C45" s="8"/>
      <c r="D45" s="8"/>
      <c r="E45" s="8"/>
      <c r="F45" s="8"/>
      <c r="G45" s="8"/>
    </row>
    <row r="46" spans="1:7" ht="12.75">
      <c r="A46" s="8" t="s">
        <v>26</v>
      </c>
      <c r="B46" s="8"/>
      <c r="C46" s="8"/>
      <c r="D46" s="8"/>
      <c r="E46" s="8"/>
      <c r="F46" s="8"/>
      <c r="G46" s="8"/>
    </row>
    <row r="47" spans="1:7" ht="12.75">
      <c r="A47" s="8"/>
      <c r="B47" s="8"/>
      <c r="C47" s="8"/>
      <c r="D47" s="8"/>
      <c r="E47" s="8"/>
      <c r="F47" s="8"/>
      <c r="G47" s="8"/>
    </row>
    <row r="48" spans="1:7" ht="12.75">
      <c r="A48" s="8"/>
      <c r="B48" s="8"/>
      <c r="C48" s="8"/>
      <c r="D48" s="8"/>
      <c r="E48" s="8"/>
      <c r="F48" s="8"/>
      <c r="G48" s="8"/>
    </row>
    <row r="49" spans="1:7" ht="12.75">
      <c r="A49" s="8"/>
      <c r="B49" s="8"/>
      <c r="C49" s="8"/>
      <c r="D49" s="8"/>
      <c r="E49" s="8"/>
      <c r="F49" s="8"/>
      <c r="G49" s="8"/>
    </row>
    <row r="50" spans="1:7" ht="12.75">
      <c r="A50" s="8"/>
      <c r="B50" s="8"/>
      <c r="C50" s="8"/>
      <c r="D50" s="8"/>
      <c r="E50" s="8"/>
      <c r="F50" s="8"/>
      <c r="G50" s="8"/>
    </row>
    <row r="51" spans="1:7" ht="12.75">
      <c r="A51" s="8"/>
      <c r="B51" s="8"/>
      <c r="C51" s="8"/>
      <c r="D51" s="8"/>
      <c r="E51" s="8"/>
      <c r="F51" s="8"/>
      <c r="G51" s="8"/>
    </row>
    <row r="52" spans="1:7" ht="12.75">
      <c r="A52" s="8"/>
      <c r="B52" s="8"/>
      <c r="C52" s="8"/>
      <c r="D52" s="8"/>
      <c r="E52" s="8"/>
      <c r="F52" s="8"/>
      <c r="G52" s="8"/>
    </row>
    <row r="53" spans="1:7" ht="12.75">
      <c r="A53" s="8"/>
      <c r="B53" s="8"/>
      <c r="C53" s="8"/>
      <c r="D53" s="8"/>
      <c r="E53" s="8"/>
      <c r="F53" s="8"/>
      <c r="G53" s="8"/>
    </row>
    <row r="54" spans="1:7" ht="12.75">
      <c r="A54" s="2" t="s">
        <v>27</v>
      </c>
      <c r="B54" s="8"/>
      <c r="C54" s="8"/>
      <c r="D54" s="8"/>
      <c r="E54" s="8"/>
      <c r="F54" s="8"/>
      <c r="G54" s="8"/>
    </row>
    <row r="55" spans="1:7" ht="12.75">
      <c r="A55" s="8"/>
      <c r="B55" s="8"/>
      <c r="C55" s="8"/>
      <c r="D55" s="8"/>
      <c r="E55" s="8"/>
      <c r="F55" s="8"/>
      <c r="G55" s="8"/>
    </row>
    <row r="56" spans="1:7" ht="12.75">
      <c r="A56" s="8"/>
      <c r="B56" s="8"/>
      <c r="C56" s="13" t="s">
        <v>28</v>
      </c>
      <c r="D56" s="8"/>
      <c r="E56" s="8"/>
      <c r="F56" s="8"/>
      <c r="G56" s="8"/>
    </row>
    <row r="57" spans="1:7" ht="12.75">
      <c r="A57" s="3"/>
      <c r="B57" s="3"/>
      <c r="C57" s="3"/>
      <c r="D57" s="3"/>
      <c r="E57" s="3"/>
      <c r="F57" s="3"/>
      <c r="G57" s="11"/>
    </row>
    <row r="58" spans="1:7" ht="12.75">
      <c r="A58" s="3" t="s">
        <v>29</v>
      </c>
      <c r="B58" s="3">
        <v>15000</v>
      </c>
      <c r="C58" s="3">
        <v>25000</v>
      </c>
      <c r="D58" s="3">
        <v>40000</v>
      </c>
      <c r="E58" s="3">
        <v>80000</v>
      </c>
      <c r="F58" s="3">
        <v>340000</v>
      </c>
      <c r="G58" s="11"/>
    </row>
    <row r="59" spans="1:7" ht="12.75">
      <c r="A59" s="3" t="s">
        <v>30</v>
      </c>
      <c r="B59" s="14">
        <v>0.08</v>
      </c>
      <c r="C59" s="3"/>
      <c r="D59" s="3"/>
      <c r="E59" s="3"/>
      <c r="F59" s="3"/>
      <c r="G59" s="11"/>
    </row>
    <row r="60" spans="1:7" ht="12.75">
      <c r="A60" s="3" t="s">
        <v>31</v>
      </c>
      <c r="B60" s="3">
        <v>2</v>
      </c>
      <c r="C60" s="3"/>
      <c r="D60" s="3"/>
      <c r="E60" s="3"/>
      <c r="F60" s="3"/>
      <c r="G60" s="11"/>
    </row>
    <row r="61" spans="1:7" ht="12.75">
      <c r="A61" s="3" t="s">
        <v>32</v>
      </c>
      <c r="B61" s="15">
        <f>B58*$B$59*$B$60</f>
        <v>2400</v>
      </c>
      <c r="C61" s="15">
        <f>C58*$B$59*$B$60</f>
        <v>4000</v>
      </c>
      <c r="D61" s="15">
        <f>D58*$B$59*$B$60</f>
        <v>6400</v>
      </c>
      <c r="E61" s="15">
        <f>E58*$B$59*$B$60</f>
        <v>12800</v>
      </c>
      <c r="F61" s="15">
        <f>F58*$B$59*$B$60</f>
        <v>54400</v>
      </c>
      <c r="G61" s="16"/>
    </row>
    <row r="62" spans="1:7" ht="12.75">
      <c r="A62" s="3"/>
      <c r="B62" s="3"/>
      <c r="C62" s="3"/>
      <c r="D62" s="3"/>
      <c r="E62" s="3"/>
      <c r="F62" s="3"/>
      <c r="G62" s="11"/>
    </row>
    <row r="63" spans="1:7" ht="12.75">
      <c r="A63" s="3"/>
      <c r="B63" s="3"/>
      <c r="C63" s="3"/>
      <c r="D63" s="3"/>
      <c r="E63" s="3"/>
      <c r="F63" s="3"/>
      <c r="G63" s="11"/>
    </row>
    <row r="66" ht="12.75">
      <c r="A66" s="2" t="s">
        <v>33</v>
      </c>
    </row>
    <row r="67" ht="12.75">
      <c r="A67" t="s">
        <v>34</v>
      </c>
    </row>
    <row r="68" ht="12.75">
      <c r="A68" t="s">
        <v>35</v>
      </c>
    </row>
    <row r="71" ht="12.75">
      <c r="A71" s="2" t="s">
        <v>36</v>
      </c>
    </row>
    <row r="72" ht="12.75">
      <c r="A72" s="17" t="s">
        <v>37</v>
      </c>
    </row>
    <row r="73" ht="12.75">
      <c r="A73" s="17" t="s">
        <v>38</v>
      </c>
    </row>
    <row r="74" ht="12.75">
      <c r="A74" s="17" t="s">
        <v>39</v>
      </c>
    </row>
    <row r="75" ht="12.75">
      <c r="A75" s="17"/>
    </row>
    <row r="76" ht="12.75">
      <c r="A76" s="2" t="s">
        <v>40</v>
      </c>
    </row>
    <row r="78" ht="12.75">
      <c r="C78" s="18" t="s">
        <v>41</v>
      </c>
    </row>
    <row r="79" spans="1:6" ht="12.75">
      <c r="A79" s="19"/>
      <c r="B79" s="19" t="s">
        <v>42</v>
      </c>
      <c r="C79" s="19" t="s">
        <v>43</v>
      </c>
      <c r="D79" s="19" t="s">
        <v>44</v>
      </c>
      <c r="E79" s="19"/>
      <c r="F79" s="19"/>
    </row>
    <row r="80" spans="1:6" ht="12.75">
      <c r="A80" s="19" t="s">
        <v>45</v>
      </c>
      <c r="B80" s="19">
        <v>60</v>
      </c>
      <c r="C80" s="19">
        <v>45</v>
      </c>
      <c r="D80" s="19">
        <v>40</v>
      </c>
      <c r="E80" s="19"/>
      <c r="F80" s="19"/>
    </row>
    <row r="81" spans="1:6" ht="12.75">
      <c r="A81" s="19" t="s">
        <v>46</v>
      </c>
      <c r="B81" s="19">
        <v>40</v>
      </c>
      <c r="C81" s="19">
        <v>33</v>
      </c>
      <c r="D81" s="19">
        <v>32</v>
      </c>
      <c r="E81" s="19"/>
      <c r="F81" s="19"/>
    </row>
    <row r="82" spans="1:6" ht="12.75">
      <c r="A82" s="19" t="s">
        <v>47</v>
      </c>
      <c r="B82" s="19">
        <v>88</v>
      </c>
      <c r="C82" s="19">
        <v>67</v>
      </c>
      <c r="D82" s="19">
        <v>60</v>
      </c>
      <c r="E82" s="19"/>
      <c r="F82" s="19"/>
    </row>
    <row r="83" spans="1:6" ht="12.75">
      <c r="A83" s="19" t="s">
        <v>48</v>
      </c>
      <c r="B83" s="19">
        <v>123</v>
      </c>
      <c r="C83" s="19">
        <v>11</v>
      </c>
      <c r="D83" s="19">
        <v>4</v>
      </c>
      <c r="E83" s="19"/>
      <c r="F83" s="19"/>
    </row>
    <row r="84" spans="1:6" ht="12.75">
      <c r="A84" s="19" t="s">
        <v>49</v>
      </c>
      <c r="B84" s="19">
        <v>7</v>
      </c>
      <c r="C84" s="19">
        <v>4</v>
      </c>
      <c r="D84" s="19">
        <v>3</v>
      </c>
      <c r="E84" s="19"/>
      <c r="F84" s="19"/>
    </row>
    <row r="85" spans="1:6" ht="12.75">
      <c r="A85" s="19" t="s">
        <v>50</v>
      </c>
      <c r="B85" s="19">
        <v>23</v>
      </c>
      <c r="C85" s="19">
        <v>20</v>
      </c>
      <c r="D85" s="19">
        <v>17</v>
      </c>
      <c r="E85" s="19"/>
      <c r="F85" s="19"/>
    </row>
    <row r="86" spans="1:6" ht="12.75">
      <c r="A86" s="19"/>
      <c r="B86" s="19"/>
      <c r="C86" s="19"/>
      <c r="D86" s="19"/>
      <c r="E86" s="19"/>
      <c r="F86" s="19"/>
    </row>
    <row r="87" spans="1:6" ht="12.75">
      <c r="A87" s="19" t="s">
        <v>51</v>
      </c>
      <c r="B87" s="20">
        <f>SUM(B80:B86)</f>
        <v>341</v>
      </c>
      <c r="C87" s="20">
        <f>SUM(C80:C86)</f>
        <v>180</v>
      </c>
      <c r="D87" s="20">
        <f>SUM(D80:D86)</f>
        <v>156</v>
      </c>
      <c r="E87" s="20" t="s">
        <v>52</v>
      </c>
      <c r="F87" s="20">
        <f>SUM(B87:E87)</f>
        <v>677</v>
      </c>
    </row>
    <row r="88" spans="1:6" ht="12.75">
      <c r="A88" s="19"/>
      <c r="B88" s="19"/>
      <c r="C88" s="19"/>
      <c r="D88" s="19"/>
      <c r="E88" s="19"/>
      <c r="F88" s="19"/>
    </row>
    <row r="89" spans="1:6" ht="12.75">
      <c r="A89" s="19" t="s">
        <v>53</v>
      </c>
      <c r="B89" s="21">
        <f>AVERAGEA(B80:B85)</f>
        <v>56.833333333333336</v>
      </c>
      <c r="C89" s="20">
        <f>AVERAGEA(C80:C85)</f>
        <v>30</v>
      </c>
      <c r="D89" s="20">
        <f>AVERAGEA(D80:D85)</f>
        <v>26</v>
      </c>
      <c r="E89" s="20" t="s">
        <v>54</v>
      </c>
      <c r="F89" s="21">
        <f>AVERAGEA(B89:D89)</f>
        <v>37.611111111111114</v>
      </c>
    </row>
    <row r="90" spans="1:6" ht="12.75">
      <c r="A90" s="19"/>
      <c r="B90" s="19"/>
      <c r="C90" s="19"/>
      <c r="D90" s="19"/>
      <c r="E90" s="19"/>
      <c r="F90" s="19"/>
    </row>
    <row r="91" spans="1:6" ht="12.75">
      <c r="A91" s="19"/>
      <c r="B91" s="19"/>
      <c r="C91" s="19"/>
      <c r="D91" s="19"/>
      <c r="E91" s="19" t="s">
        <v>55</v>
      </c>
      <c r="F91" s="21">
        <f>AVERAGEA(B80:D85)</f>
        <v>37.611111111111114</v>
      </c>
    </row>
    <row r="94" ht="12.75">
      <c r="A94" t="s">
        <v>56</v>
      </c>
    </row>
    <row r="95" ht="12.75">
      <c r="A95" t="s">
        <v>57</v>
      </c>
    </row>
    <row r="96" ht="12.75">
      <c r="A96" t="s">
        <v>58</v>
      </c>
    </row>
    <row r="108" ht="12.75">
      <c r="A108" s="2" t="s">
        <v>59</v>
      </c>
    </row>
    <row r="109" ht="12.75">
      <c r="A109" s="17" t="s">
        <v>60</v>
      </c>
    </row>
    <row r="110" ht="12.75">
      <c r="A110" s="17" t="s">
        <v>61</v>
      </c>
    </row>
    <row r="111" ht="12.75">
      <c r="A111" s="17" t="s">
        <v>62</v>
      </c>
    </row>
    <row r="112" ht="12.75">
      <c r="A112" s="17" t="s">
        <v>63</v>
      </c>
    </row>
    <row r="113" ht="12.75">
      <c r="A113" t="s">
        <v>64</v>
      </c>
    </row>
    <row r="114" ht="12.75">
      <c r="A114" t="s">
        <v>65</v>
      </c>
    </row>
    <row r="115" ht="12.75">
      <c r="A115" t="s">
        <v>66</v>
      </c>
    </row>
    <row r="116" ht="12.75">
      <c r="A116" s="22" t="s">
        <v>67</v>
      </c>
    </row>
    <row r="117" ht="12.75">
      <c r="A117" t="s">
        <v>68</v>
      </c>
    </row>
    <row r="118" ht="12.75">
      <c r="A118" t="s">
        <v>69</v>
      </c>
    </row>
    <row r="119" ht="12.75">
      <c r="A119" t="s">
        <v>70</v>
      </c>
    </row>
    <row r="122" spans="1:5" ht="12.75">
      <c r="A122" s="3"/>
      <c r="B122" s="6" t="s">
        <v>71</v>
      </c>
      <c r="C122" s="3"/>
      <c r="D122" s="3"/>
      <c r="E122" s="3"/>
    </row>
    <row r="123" spans="1:5" ht="12.75">
      <c r="A123" s="3"/>
      <c r="B123" s="3"/>
      <c r="C123" s="3"/>
      <c r="D123" s="3"/>
      <c r="E123" s="3"/>
    </row>
    <row r="124" spans="1:5" ht="25.5">
      <c r="A124" s="5" t="s">
        <v>72</v>
      </c>
      <c r="B124" s="5" t="s">
        <v>73</v>
      </c>
      <c r="C124" s="23" t="s">
        <v>74</v>
      </c>
      <c r="D124" s="24" t="s">
        <v>75</v>
      </c>
      <c r="E124" s="25"/>
    </row>
    <row r="125" spans="1:5" ht="12.75">
      <c r="A125" s="5">
        <v>8</v>
      </c>
      <c r="B125" s="5">
        <v>3</v>
      </c>
      <c r="C125" s="23"/>
      <c r="D125" s="26"/>
      <c r="E125" s="25"/>
    </row>
    <row r="126" spans="1:5" ht="12.75">
      <c r="A126" s="5"/>
      <c r="B126" s="5"/>
      <c r="C126" s="27">
        <v>-3</v>
      </c>
      <c r="D126" s="28">
        <f>$A$125*C126+$B$125</f>
        <v>-21</v>
      </c>
      <c r="E126" s="25"/>
    </row>
    <row r="127" spans="1:5" ht="12.75">
      <c r="A127" s="5"/>
      <c r="B127" s="5"/>
      <c r="C127" s="27">
        <v>-2</v>
      </c>
      <c r="D127" s="28">
        <f aca="true" t="shared" si="0" ref="D127:D134">$A$125*C127+$B$125</f>
        <v>-13</v>
      </c>
      <c r="E127" s="25"/>
    </row>
    <row r="128" spans="1:5" ht="12.75">
      <c r="A128" s="5"/>
      <c r="B128" s="5"/>
      <c r="C128" s="27">
        <v>-1</v>
      </c>
      <c r="D128" s="28">
        <f t="shared" si="0"/>
        <v>-5</v>
      </c>
      <c r="E128" s="25"/>
    </row>
    <row r="129" spans="1:5" ht="12.75">
      <c r="A129" s="5"/>
      <c r="B129" s="5"/>
      <c r="C129" s="27">
        <v>0</v>
      </c>
      <c r="D129" s="28">
        <f t="shared" si="0"/>
        <v>3</v>
      </c>
      <c r="E129" s="25"/>
    </row>
    <row r="130" spans="1:5" ht="12.75">
      <c r="A130" s="5"/>
      <c r="B130" s="5"/>
      <c r="C130" s="27">
        <v>1</v>
      </c>
      <c r="D130" s="28">
        <f t="shared" si="0"/>
        <v>11</v>
      </c>
      <c r="E130" s="25"/>
    </row>
    <row r="131" spans="1:5" ht="12.75">
      <c r="A131" s="5"/>
      <c r="B131" s="5"/>
      <c r="C131" s="27">
        <v>2</v>
      </c>
      <c r="D131" s="28">
        <f t="shared" si="0"/>
        <v>19</v>
      </c>
      <c r="E131" s="25"/>
    </row>
    <row r="132" spans="1:5" ht="12.75">
      <c r="A132" s="5"/>
      <c r="B132" s="5"/>
      <c r="C132" s="27">
        <v>3</v>
      </c>
      <c r="D132" s="28">
        <f t="shared" si="0"/>
        <v>27</v>
      </c>
      <c r="E132" s="25"/>
    </row>
    <row r="133" spans="1:5" ht="12.75">
      <c r="A133" s="5"/>
      <c r="B133" s="5"/>
      <c r="C133" s="27">
        <v>4</v>
      </c>
      <c r="D133" s="28">
        <f t="shared" si="0"/>
        <v>35</v>
      </c>
      <c r="E133" s="25"/>
    </row>
    <row r="134" spans="1:5" ht="12.75">
      <c r="A134" s="5"/>
      <c r="B134" s="5"/>
      <c r="C134" s="27">
        <v>5</v>
      </c>
      <c r="D134" s="28">
        <f t="shared" si="0"/>
        <v>43</v>
      </c>
      <c r="E134" s="25"/>
    </row>
    <row r="135" spans="1:5" ht="12.75">
      <c r="A135" s="25"/>
      <c r="B135" s="5"/>
      <c r="C135" s="32"/>
      <c r="D135" s="33"/>
      <c r="E135" s="25"/>
    </row>
    <row r="138" ht="12.75">
      <c r="A138" t="s">
        <v>76</v>
      </c>
    </row>
    <row r="139" ht="12.75">
      <c r="A139" t="s">
        <v>77</v>
      </c>
    </row>
    <row r="140" ht="12.75">
      <c r="A140" t="s">
        <v>78</v>
      </c>
    </row>
    <row r="141" ht="12.75">
      <c r="A141" t="s">
        <v>79</v>
      </c>
    </row>
    <row r="142" ht="12.75">
      <c r="A142" t="s">
        <v>80</v>
      </c>
    </row>
    <row r="161" ht="12.75">
      <c r="C161" t="s">
        <v>81</v>
      </c>
    </row>
    <row r="196" ht="12.75">
      <c r="A196" t="s">
        <v>82</v>
      </c>
    </row>
    <row r="200" spans="1:5" ht="12.75">
      <c r="A200" s="3"/>
      <c r="B200" s="6" t="s">
        <v>71</v>
      </c>
      <c r="C200" s="3"/>
      <c r="D200" s="3" t="s">
        <v>83</v>
      </c>
      <c r="E200" s="3"/>
    </row>
    <row r="201" spans="1:11" ht="12.75">
      <c r="A201" s="3"/>
      <c r="B201" s="3"/>
      <c r="C201" s="3"/>
      <c r="D201" s="3"/>
      <c r="E201" s="3"/>
      <c r="G201" s="34"/>
      <c r="H201" s="34"/>
      <c r="I201" s="34"/>
      <c r="J201" s="34"/>
      <c r="K201" s="34"/>
    </row>
    <row r="202" spans="1:11" ht="12.75">
      <c r="A202" s="25" t="s">
        <v>74</v>
      </c>
      <c r="B202" s="25" t="s">
        <v>84</v>
      </c>
      <c r="C202" s="25" t="s">
        <v>85</v>
      </c>
      <c r="D202" s="25" t="s">
        <v>86</v>
      </c>
      <c r="E202" s="25"/>
      <c r="G202" s="34"/>
      <c r="H202" s="34"/>
      <c r="I202" s="34"/>
      <c r="J202" s="34"/>
      <c r="K202" s="34"/>
    </row>
    <row r="203" spans="1:11" ht="12.75">
      <c r="A203" s="25"/>
      <c r="B203" s="30"/>
      <c r="C203" s="25"/>
      <c r="D203" s="30"/>
      <c r="E203" s="25"/>
      <c r="G203" s="34"/>
      <c r="H203" s="34"/>
      <c r="I203" s="34"/>
      <c r="J203" s="34"/>
      <c r="K203" s="34"/>
    </row>
    <row r="204" spans="1:11" ht="12.75">
      <c r="A204" s="25">
        <v>-3</v>
      </c>
      <c r="B204" s="25">
        <v>-6</v>
      </c>
      <c r="C204" s="25">
        <v>9</v>
      </c>
      <c r="D204" s="31">
        <f>$B$204*A204+$C$204</f>
        <v>27</v>
      </c>
      <c r="E204" s="29"/>
      <c r="G204" s="34"/>
      <c r="H204" s="34"/>
      <c r="I204" s="34"/>
      <c r="J204" s="34"/>
      <c r="K204" s="34"/>
    </row>
    <row r="205" spans="1:11" ht="12.75">
      <c r="A205" s="25">
        <v>-2</v>
      </c>
      <c r="B205" s="25"/>
      <c r="C205" s="25"/>
      <c r="D205" s="31">
        <f aca="true" t="shared" si="1" ref="D205:D212">$B$204*A205+$C$204</f>
        <v>21</v>
      </c>
      <c r="E205" s="29"/>
      <c r="G205" s="34"/>
      <c r="H205" s="34"/>
      <c r="I205" s="34"/>
      <c r="J205" s="34"/>
      <c r="K205" s="34"/>
    </row>
    <row r="206" spans="1:11" ht="12.75">
      <c r="A206" s="25">
        <v>-1</v>
      </c>
      <c r="B206" s="25"/>
      <c r="C206" s="25"/>
      <c r="D206" s="31">
        <f t="shared" si="1"/>
        <v>15</v>
      </c>
      <c r="E206" s="29"/>
      <c r="G206" s="34"/>
      <c r="H206" s="34"/>
      <c r="I206" s="34"/>
      <c r="J206" s="34"/>
      <c r="K206" s="34"/>
    </row>
    <row r="207" spans="1:11" ht="12.75">
      <c r="A207" s="25">
        <v>0</v>
      </c>
      <c r="B207" s="25"/>
      <c r="C207" s="25"/>
      <c r="D207" s="31">
        <f t="shared" si="1"/>
        <v>9</v>
      </c>
      <c r="E207" s="29"/>
      <c r="G207" s="34"/>
      <c r="H207" s="34"/>
      <c r="I207" s="34"/>
      <c r="J207" s="34"/>
      <c r="K207" s="34"/>
    </row>
    <row r="208" spans="1:11" ht="12.75">
      <c r="A208" s="25">
        <v>1</v>
      </c>
      <c r="B208" s="25"/>
      <c r="C208" s="25"/>
      <c r="D208" s="31">
        <f t="shared" si="1"/>
        <v>3</v>
      </c>
      <c r="E208" s="29"/>
      <c r="G208" s="34"/>
      <c r="H208" s="34"/>
      <c r="I208" s="34"/>
      <c r="J208" s="34"/>
      <c r="K208" s="34"/>
    </row>
    <row r="209" spans="1:11" ht="12.75">
      <c r="A209" s="25">
        <v>2</v>
      </c>
      <c r="B209" s="25"/>
      <c r="C209" s="25"/>
      <c r="D209" s="31">
        <f t="shared" si="1"/>
        <v>-3</v>
      </c>
      <c r="E209" s="29"/>
      <c r="G209" s="34"/>
      <c r="H209" s="34"/>
      <c r="I209" s="34"/>
      <c r="J209" s="34"/>
      <c r="K209" s="34"/>
    </row>
    <row r="210" spans="1:11" ht="12.75">
      <c r="A210" s="25">
        <v>3</v>
      </c>
      <c r="B210" s="25"/>
      <c r="C210" s="25"/>
      <c r="D210" s="31">
        <f t="shared" si="1"/>
        <v>-9</v>
      </c>
      <c r="E210" s="29"/>
      <c r="G210" s="34"/>
      <c r="H210" s="34"/>
      <c r="I210" s="34"/>
      <c r="J210" s="34"/>
      <c r="K210" s="34"/>
    </row>
    <row r="211" spans="1:11" ht="12.75">
      <c r="A211" s="25">
        <v>4</v>
      </c>
      <c r="B211" s="25"/>
      <c r="C211" s="25"/>
      <c r="D211" s="31">
        <f t="shared" si="1"/>
        <v>-15</v>
      </c>
      <c r="E211" s="29"/>
      <c r="G211" s="34"/>
      <c r="H211" s="34"/>
      <c r="I211" s="34"/>
      <c r="J211" s="34"/>
      <c r="K211" s="34"/>
    </row>
    <row r="212" spans="1:11" ht="12.75">
      <c r="A212" s="25">
        <v>5</v>
      </c>
      <c r="B212" s="25"/>
      <c r="C212" s="25"/>
      <c r="D212" s="31">
        <f t="shared" si="1"/>
        <v>-21</v>
      </c>
      <c r="E212" s="29"/>
      <c r="G212" s="34"/>
      <c r="H212" s="34"/>
      <c r="I212" s="34"/>
      <c r="J212" s="34"/>
      <c r="K212" s="34"/>
    </row>
    <row r="213" spans="1:11" ht="12.75">
      <c r="A213" s="25"/>
      <c r="B213" s="25"/>
      <c r="C213" s="25"/>
      <c r="D213" s="29"/>
      <c r="E213" s="25"/>
      <c r="G213" s="34"/>
      <c r="H213" s="34"/>
      <c r="I213" s="34"/>
      <c r="J213" s="34"/>
      <c r="K213" s="34"/>
    </row>
    <row r="214" spans="7:11" ht="12.75">
      <c r="G214" s="34"/>
      <c r="H214" s="34"/>
      <c r="I214" s="34"/>
      <c r="J214" s="34"/>
      <c r="K214" s="34"/>
    </row>
    <row r="215" spans="7:11" ht="12.75">
      <c r="G215" s="34"/>
      <c r="H215" s="34"/>
      <c r="I215" s="34"/>
      <c r="J215" s="34"/>
      <c r="K215" s="34"/>
    </row>
    <row r="216" spans="7:11" ht="12.75">
      <c r="G216" s="34"/>
      <c r="H216" s="34"/>
      <c r="I216" s="34"/>
      <c r="J216" s="34"/>
      <c r="K216" s="34"/>
    </row>
    <row r="217" spans="7:11" ht="12.75">
      <c r="G217" s="34"/>
      <c r="H217" s="34"/>
      <c r="I217" s="34"/>
      <c r="J217" s="34"/>
      <c r="K217" s="34"/>
    </row>
    <row r="232" ht="12.75">
      <c r="A232" t="s">
        <v>87</v>
      </c>
    </row>
    <row r="255" ht="12.75">
      <c r="A255" t="s">
        <v>88</v>
      </c>
    </row>
    <row r="257" ht="12.75">
      <c r="A257" t="s">
        <v>89</v>
      </c>
    </row>
    <row r="258" ht="12.75">
      <c r="A258" t="s">
        <v>90</v>
      </c>
    </row>
    <row r="260" spans="2:3" ht="12.75">
      <c r="B260" t="s">
        <v>91</v>
      </c>
      <c r="C260" t="s">
        <v>92</v>
      </c>
    </row>
    <row r="261" spans="2:3" ht="12.75">
      <c r="B261" s="35">
        <f>($C$204-$B$125)/($A$125-$B$204)</f>
        <v>0.42857142857142855</v>
      </c>
      <c r="C261" s="35">
        <f>$A$125*$B$261+$B$125</f>
        <v>6.428571428571429</v>
      </c>
    </row>
    <row r="269" ht="15">
      <c r="A269" s="36" t="s">
        <v>93</v>
      </c>
    </row>
    <row r="271" ht="12.75">
      <c r="A271" t="s">
        <v>98</v>
      </c>
    </row>
    <row r="272" ht="12.75">
      <c r="A272" t="s">
        <v>99</v>
      </c>
    </row>
    <row r="273" ht="12.75">
      <c r="A273" t="s">
        <v>97</v>
      </c>
    </row>
    <row r="275" ht="12.75">
      <c r="A275" t="s">
        <v>100</v>
      </c>
    </row>
    <row r="276" ht="12.75">
      <c r="A276" t="s">
        <v>101</v>
      </c>
    </row>
    <row r="277" ht="12.75">
      <c r="A277" t="s">
        <v>102</v>
      </c>
    </row>
    <row r="278" spans="2:3" ht="12.75">
      <c r="B278" s="37" t="s">
        <v>74</v>
      </c>
      <c r="C278" s="37" t="s">
        <v>94</v>
      </c>
    </row>
    <row r="279" spans="2:3" ht="12.75">
      <c r="B279" s="38">
        <v>-0.19997736418686293</v>
      </c>
      <c r="C279" s="35">
        <f>5*B279^2-4*B279</f>
        <v>0.9998641876830778</v>
      </c>
    </row>
    <row r="281" ht="12.75">
      <c r="A281" t="s">
        <v>95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 Windows</cp:lastModifiedBy>
  <dcterms:created xsi:type="dcterms:W3CDTF">2008-10-22T18:53:19Z</dcterms:created>
  <dcterms:modified xsi:type="dcterms:W3CDTF">2009-10-07T20:15:07Z</dcterms:modified>
  <cp:category/>
  <cp:version/>
  <cp:contentType/>
  <cp:contentStatus/>
</cp:coreProperties>
</file>